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hidePivotFieldList="1"/>
  <bookViews>
    <workbookView xWindow="0" yWindow="0" windowWidth="20490" windowHeight="7125" activeTab="6"/>
  </bookViews>
  <sheets>
    <sheet name="2009" sheetId="1" r:id="rId1"/>
    <sheet name="2010" sheetId="2" r:id="rId2"/>
    <sheet name="2011" sheetId="3" r:id="rId3"/>
    <sheet name="2012" sheetId="4" r:id="rId4"/>
    <sheet name="2013" sheetId="5" r:id="rId5"/>
    <sheet name="2014" sheetId="6" r:id="rId6"/>
    <sheet name="2015" sheetId="7" r:id="rId7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5" l="1"/>
  <c r="C12" i="1"/>
  <c r="C72" i="7" l="1"/>
  <c r="C29" i="7"/>
  <c r="C6" i="7"/>
  <c r="C78" i="7" l="1"/>
  <c r="C72" i="2"/>
  <c r="C77" i="6"/>
  <c r="C76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60" i="5"/>
  <c r="C61" i="5"/>
  <c r="C62" i="5"/>
  <c r="C63" i="5"/>
  <c r="C64" i="5"/>
  <c r="C65" i="5"/>
  <c r="C66" i="5"/>
  <c r="C67" i="5"/>
  <c r="C68" i="5"/>
  <c r="C59" i="5"/>
  <c r="C58" i="5"/>
  <c r="C57" i="5"/>
  <c r="C56" i="5"/>
  <c r="C55" i="5"/>
  <c r="C54" i="5"/>
  <c r="C25" i="3"/>
  <c r="C26" i="3"/>
  <c r="C27" i="3"/>
  <c r="C28" i="3"/>
  <c r="C29" i="3"/>
  <c r="C30" i="3"/>
  <c r="C75" i="6"/>
  <c r="C74" i="6"/>
  <c r="C73" i="6"/>
  <c r="O72" i="6"/>
  <c r="N72" i="6"/>
  <c r="M72" i="6"/>
  <c r="L72" i="6"/>
  <c r="K72" i="6"/>
  <c r="J72" i="6"/>
  <c r="I72" i="6"/>
  <c r="H72" i="6"/>
  <c r="G72" i="6"/>
  <c r="F72" i="6"/>
  <c r="E72" i="6"/>
  <c r="D72" i="6"/>
  <c r="C30" i="6"/>
  <c r="O29" i="6"/>
  <c r="N29" i="6"/>
  <c r="M29" i="6"/>
  <c r="L29" i="6"/>
  <c r="K29" i="6"/>
  <c r="J29" i="6"/>
  <c r="I29" i="6"/>
  <c r="H29" i="6"/>
  <c r="G29" i="6"/>
  <c r="F29" i="6"/>
  <c r="E29" i="6"/>
  <c r="D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O6" i="6"/>
  <c r="N6" i="6"/>
  <c r="M6" i="6"/>
  <c r="L6" i="6"/>
  <c r="K6" i="6"/>
  <c r="J6" i="6"/>
  <c r="I6" i="6"/>
  <c r="H6" i="6"/>
  <c r="G6" i="6"/>
  <c r="F6" i="6"/>
  <c r="E6" i="6"/>
  <c r="D6" i="6"/>
  <c r="C72" i="5"/>
  <c r="C71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0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O6" i="5"/>
  <c r="N6" i="5"/>
  <c r="M6" i="5"/>
  <c r="L6" i="5"/>
  <c r="K6" i="5"/>
  <c r="J6" i="5"/>
  <c r="I6" i="5"/>
  <c r="H6" i="5"/>
  <c r="G6" i="5"/>
  <c r="F6" i="5"/>
  <c r="E6" i="5"/>
  <c r="D6" i="5"/>
  <c r="C24" i="4"/>
  <c r="C25" i="4"/>
  <c r="C26" i="4"/>
  <c r="C27" i="4"/>
  <c r="C28" i="4"/>
  <c r="C29" i="4"/>
  <c r="D30" i="4"/>
  <c r="E30" i="4"/>
  <c r="F30" i="4"/>
  <c r="G30" i="4"/>
  <c r="H30" i="4"/>
  <c r="I30" i="4"/>
  <c r="J30" i="4"/>
  <c r="K30" i="4"/>
  <c r="L30" i="4"/>
  <c r="M30" i="4"/>
  <c r="N30" i="4"/>
  <c r="O30" i="4"/>
  <c r="C68" i="4"/>
  <c r="C67" i="4"/>
  <c r="C66" i="4"/>
  <c r="C65" i="4"/>
  <c r="O64" i="4"/>
  <c r="N64" i="4"/>
  <c r="M64" i="4"/>
  <c r="L64" i="4"/>
  <c r="K64" i="4"/>
  <c r="J64" i="4"/>
  <c r="I64" i="4"/>
  <c r="H64" i="4"/>
  <c r="G64" i="4"/>
  <c r="F64" i="4"/>
  <c r="E64" i="4"/>
  <c r="D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O6" i="4"/>
  <c r="N6" i="4"/>
  <c r="M6" i="4"/>
  <c r="L6" i="4"/>
  <c r="K6" i="4"/>
  <c r="J6" i="4"/>
  <c r="I6" i="4"/>
  <c r="H6" i="4"/>
  <c r="G6" i="4"/>
  <c r="F6" i="4"/>
  <c r="E6" i="4"/>
  <c r="D6" i="4"/>
  <c r="C70" i="3"/>
  <c r="C71" i="3"/>
  <c r="C72" i="3"/>
  <c r="C73" i="3"/>
  <c r="O69" i="3"/>
  <c r="N69" i="3"/>
  <c r="M69" i="3"/>
  <c r="L69" i="3"/>
  <c r="K69" i="3"/>
  <c r="J69" i="3"/>
  <c r="I69" i="3"/>
  <c r="H69" i="3"/>
  <c r="G69" i="3"/>
  <c r="F69" i="3"/>
  <c r="E69" i="3"/>
  <c r="D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0" i="2"/>
  <c r="C61" i="2"/>
  <c r="C62" i="2"/>
  <c r="C63" i="2"/>
  <c r="C64" i="2"/>
  <c r="C65" i="2"/>
  <c r="C66" i="2"/>
  <c r="D67" i="2"/>
  <c r="E67" i="2"/>
  <c r="F67" i="2"/>
  <c r="G67" i="2"/>
  <c r="H67" i="2"/>
  <c r="I67" i="2"/>
  <c r="J67" i="2"/>
  <c r="K67" i="2"/>
  <c r="L67" i="2"/>
  <c r="M67" i="2"/>
  <c r="N67" i="2"/>
  <c r="O67" i="2"/>
  <c r="C71" i="2"/>
  <c r="C70" i="2"/>
  <c r="C69" i="2"/>
  <c r="C68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O6" i="2"/>
  <c r="N6" i="2"/>
  <c r="M6" i="2"/>
  <c r="L6" i="2"/>
  <c r="K6" i="2"/>
  <c r="J6" i="2"/>
  <c r="I6" i="2"/>
  <c r="H6" i="2"/>
  <c r="G6" i="2"/>
  <c r="F6" i="2"/>
  <c r="E6" i="2"/>
  <c r="D6" i="2"/>
  <c r="O67" i="1"/>
  <c r="N67" i="1"/>
  <c r="M67" i="1"/>
  <c r="L67" i="1"/>
  <c r="K67" i="1"/>
  <c r="J67" i="1"/>
  <c r="I67" i="1"/>
  <c r="H67" i="1"/>
  <c r="G67" i="1"/>
  <c r="F67" i="1"/>
  <c r="E67" i="1"/>
  <c r="D67" i="1"/>
  <c r="D32" i="1"/>
  <c r="E32" i="1"/>
  <c r="F32" i="1"/>
  <c r="G32" i="1"/>
  <c r="H32" i="1"/>
  <c r="I32" i="1"/>
  <c r="J32" i="1"/>
  <c r="K32" i="1"/>
  <c r="L32" i="1"/>
  <c r="M32" i="1"/>
  <c r="N32" i="1"/>
  <c r="O32" i="1"/>
  <c r="O6" i="1"/>
  <c r="N6" i="1"/>
  <c r="M6" i="1"/>
  <c r="L6" i="1"/>
  <c r="K6" i="1"/>
  <c r="J6" i="1"/>
  <c r="I6" i="1"/>
  <c r="H6" i="1"/>
  <c r="G6" i="1"/>
  <c r="F6" i="1"/>
  <c r="E6" i="1"/>
  <c r="D6" i="1"/>
  <c r="C68" i="1"/>
  <c r="C69" i="1"/>
  <c r="C70" i="1"/>
  <c r="C71" i="1"/>
  <c r="C7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8" i="1"/>
  <c r="C9" i="1"/>
  <c r="C10" i="1"/>
  <c r="C11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7" i="1"/>
  <c r="I73" i="1" l="1"/>
  <c r="M73" i="1"/>
  <c r="C67" i="1"/>
  <c r="E73" i="1"/>
  <c r="F73" i="1"/>
  <c r="J73" i="1"/>
  <c r="N73" i="1"/>
  <c r="C32" i="1"/>
  <c r="D78" i="6"/>
  <c r="H78" i="6"/>
  <c r="L78" i="6"/>
  <c r="C6" i="6"/>
  <c r="G78" i="6"/>
  <c r="K78" i="6"/>
  <c r="O78" i="6"/>
  <c r="C29" i="6"/>
  <c r="E78" i="6"/>
  <c r="I78" i="6"/>
  <c r="M78" i="6"/>
  <c r="F78" i="6"/>
  <c r="J78" i="6"/>
  <c r="N78" i="6"/>
  <c r="C72" i="6"/>
  <c r="G73" i="5"/>
  <c r="K73" i="5"/>
  <c r="O73" i="5"/>
  <c r="C28" i="5"/>
  <c r="C69" i="5"/>
  <c r="D73" i="5"/>
  <c r="H73" i="5"/>
  <c r="L73" i="5"/>
  <c r="C6" i="5"/>
  <c r="E73" i="5"/>
  <c r="I73" i="5"/>
  <c r="M73" i="5"/>
  <c r="F73" i="5"/>
  <c r="J73" i="5"/>
  <c r="N73" i="5"/>
  <c r="C64" i="4"/>
  <c r="D69" i="4"/>
  <c r="H69" i="4"/>
  <c r="L69" i="4"/>
  <c r="C6" i="4"/>
  <c r="E69" i="4"/>
  <c r="I69" i="4"/>
  <c r="M69" i="4"/>
  <c r="F69" i="4"/>
  <c r="J69" i="4"/>
  <c r="N69" i="4"/>
  <c r="G69" i="4"/>
  <c r="K69" i="4"/>
  <c r="O69" i="4"/>
  <c r="C30" i="4"/>
  <c r="G74" i="3"/>
  <c r="K74" i="3"/>
  <c r="O74" i="3"/>
  <c r="I74" i="3"/>
  <c r="M74" i="3"/>
  <c r="E74" i="3"/>
  <c r="C6" i="3"/>
  <c r="D74" i="3"/>
  <c r="C69" i="3"/>
  <c r="H74" i="3"/>
  <c r="L74" i="3"/>
  <c r="F74" i="3"/>
  <c r="J74" i="3"/>
  <c r="N74" i="3"/>
  <c r="C31" i="3"/>
  <c r="C6" i="2"/>
  <c r="C27" i="2"/>
  <c r="F73" i="2"/>
  <c r="J73" i="2"/>
  <c r="N73" i="2"/>
  <c r="G73" i="2"/>
  <c r="K73" i="2"/>
  <c r="O73" i="2"/>
  <c r="D73" i="2"/>
  <c r="H73" i="2"/>
  <c r="L73" i="2"/>
  <c r="E73" i="2"/>
  <c r="I73" i="2"/>
  <c r="M73" i="2"/>
  <c r="C67" i="2"/>
  <c r="D73" i="1"/>
  <c r="H73" i="1"/>
  <c r="L73" i="1"/>
  <c r="G73" i="1"/>
  <c r="K73" i="1"/>
  <c r="O73" i="1"/>
  <c r="C6" i="1"/>
  <c r="C73" i="1" l="1"/>
  <c r="C78" i="6"/>
  <c r="C73" i="5"/>
  <c r="C69" i="4"/>
  <c r="C74" i="3"/>
  <c r="C73" i="2"/>
</calcChain>
</file>

<file path=xl/sharedStrings.xml><?xml version="1.0" encoding="utf-8"?>
<sst xmlns="http://schemas.openxmlformats.org/spreadsheetml/2006/main" count="655" uniqueCount="162">
  <si>
    <t xml:space="preserve">1-2-03-001  MAQUINAS Y EQUIPOS                                          </t>
  </si>
  <si>
    <t xml:space="preserve">1-2-04-001  MUEBLES Y UTILES                                            </t>
  </si>
  <si>
    <t xml:space="preserve">1-2-07-001  INSTALACIONES                                               </t>
  </si>
  <si>
    <t xml:space="preserve">1-2-07-002  INSTALACIONES COMPUTACIONALES                               </t>
  </si>
  <si>
    <t xml:space="preserve">1-2-08-001  PROGRAMAS COMPUTACIONALES                                   </t>
  </si>
  <si>
    <t xml:space="preserve">3-1-01-001  SUBVENCION REGULAR EDUCACION                                </t>
  </si>
  <si>
    <t xml:space="preserve">3-1-01-002  SUBVENCION REGULAR DE RURALIDAD                             </t>
  </si>
  <si>
    <t xml:space="preserve">3-1-01-003  SUBVENCION MANTENIMIENTO                                    </t>
  </si>
  <si>
    <t xml:space="preserve">3-1-01-004  SUBVENCION LEY 19.410                                       </t>
  </si>
  <si>
    <t xml:space="preserve">3-1-01-005  SUBVENCION DESEMPEÑO DIFICIL                                </t>
  </si>
  <si>
    <t xml:space="preserve">3-1-01-006  SUBVENCION EXCELENCIA ACADEMICA                             </t>
  </si>
  <si>
    <t xml:space="preserve">3-1-01-007  SUBVENCION SNED                                             </t>
  </si>
  <si>
    <t xml:space="preserve">3-1-01-008  SUBVENCION LEY 19.464                                       </t>
  </si>
  <si>
    <t xml:space="preserve">3-1-01-009  SUBVENCION UMP                                              </t>
  </si>
  <si>
    <t xml:space="preserve">3-1-01-010  SUBVENCION EXCELENCIA ACADEMICA IND.                        </t>
  </si>
  <si>
    <t xml:space="preserve">3-1-01-011  SUBVENCION BRP BONO DE RESPONSABILIDAD PROFESIONAL          </t>
  </si>
  <si>
    <t xml:space="preserve">3-1-01-012  SUBVENCION DESEMPEÑO COLECTIVO IND.                         </t>
  </si>
  <si>
    <t xml:space="preserve">3-1-01-013  INGRESO PROGRAMAS MINISTERIALES                             </t>
  </si>
  <si>
    <t xml:space="preserve">3-1-01-015  INGRESOS JUNJI EDUCACION                                    </t>
  </si>
  <si>
    <t xml:space="preserve">3-1-01-016  SUBSIDIO INCAPACIAD LABORAL                                 </t>
  </si>
  <si>
    <t xml:space="preserve">3-1-01-017  SUBVENCION PREFERENCIAL                                     </t>
  </si>
  <si>
    <t xml:space="preserve">3-1-01-018  SUBV. EDUC. LEY 19.933                                      </t>
  </si>
  <si>
    <t xml:space="preserve">3-1-01-019  SUBV. PRO-RETENCION                                         </t>
  </si>
  <si>
    <t xml:space="preserve">3-1-03-002  APORTE MUNICIPAL EDUCACION                                  </t>
  </si>
  <si>
    <t xml:space="preserve">3-1-03-004  APORTE MUNIC. PROG. EDUCACION                               </t>
  </si>
  <si>
    <t xml:space="preserve">3-1-04-001  TRANSFERENCIAS DE EDUCACION                                 </t>
  </si>
  <si>
    <t xml:space="preserve">3-1-04-002  TRANSFERENCIAS DE SALUD                                     </t>
  </si>
  <si>
    <t xml:space="preserve">3-1-04-003  SUBSIDIO INCAPACIAD LABORAL                                 </t>
  </si>
  <si>
    <t xml:space="preserve">3-2-01-002  SUBVENC. INDEMINZ. EDUCACION RET. VOLUNTARIO                </t>
  </si>
  <si>
    <t xml:space="preserve">3-2-01-003  OTROS INGRESOS EDUCACION                                    </t>
  </si>
  <si>
    <t xml:space="preserve">4-1-01-001  REMUNERACIONES CODIGO DEL TRABAJO                           </t>
  </si>
  <si>
    <t xml:space="preserve">4-1-01-002  REMUNERACIONES ESTATUTO DOCENTE                             </t>
  </si>
  <si>
    <t xml:space="preserve">4-1-01-004  HONORARIOS                                                  </t>
  </si>
  <si>
    <t xml:space="preserve">4-1-01-005  CAPACITACIÓN Y PERFECCINAMIENTO                             </t>
  </si>
  <si>
    <t xml:space="preserve">4-1-01-006  INDEMIZACIONES  LEGALES                                     </t>
  </si>
  <si>
    <t xml:space="preserve">4-1-02-001  CONSUMO TELEFONICO                                          </t>
  </si>
  <si>
    <t xml:space="preserve">4-1-02-002  CONSUMO AGUA POTABLE                                        </t>
  </si>
  <si>
    <t xml:space="preserve">4-1-02-003  CONSUMO ELECTRICIDAD                                        </t>
  </si>
  <si>
    <t xml:space="preserve">4-1-02-004  CONSUMO DE GAS                                              </t>
  </si>
  <si>
    <t xml:space="preserve">4-1-02-005  CONSUMO DE COMBUSTIBLE                                      </t>
  </si>
  <si>
    <t xml:space="preserve">4-1-02-006  GASTOS PEAJES - AUTOPISTAS - ESTACIONAMIENTOS               </t>
  </si>
  <si>
    <t xml:space="preserve">4-1-03-010  GASTOS CELEBRACION DÍA DOCENTE/NO DOCENTE                   </t>
  </si>
  <si>
    <t xml:space="preserve">4-1-04-001  UTILES DE ESCRITORIO                                        </t>
  </si>
  <si>
    <t xml:space="preserve">4-1-04-002  UTILES DE ASEO                                              </t>
  </si>
  <si>
    <t xml:space="preserve">4-1-04-003  MATERIAL DIDACTICO                                          </t>
  </si>
  <si>
    <t xml:space="preserve">4-1-04-004  MATERIAL DEPORTIVO                                          </t>
  </si>
  <si>
    <t xml:space="preserve">4-1-04-005  OTROS INSUMOS                                               </t>
  </si>
  <si>
    <t xml:space="preserve">4-1-04-006  GASTOS MENORES                                              </t>
  </si>
  <si>
    <t xml:space="preserve">4-1-04-007  OTROS GASTOS                                                </t>
  </si>
  <si>
    <t xml:space="preserve">4-1-05-001  MANTENIMIENTO DE VEHICULOS                                  </t>
  </si>
  <si>
    <t xml:space="preserve">4-1-05-002  MANTENIMENTO DE EDIFICIOS (NO ACTIVABLE)                    </t>
  </si>
  <si>
    <t xml:space="preserve">4-1-05-003  MANTENIMIENTO DE COMPUTADORES Y EQUIPOS                     </t>
  </si>
  <si>
    <t xml:space="preserve">4-1-05-005  GASTOS EN MANT.Y.SERV/PERM.CIRC. - SEG.OBL.                 </t>
  </si>
  <si>
    <t xml:space="preserve">4-1-05-006  GASTO ARRIENDO (BUSES-VARIOS)                               </t>
  </si>
  <si>
    <t xml:space="preserve">4-1-06-007  COLACIONES DE RESIDENTES                                    </t>
  </si>
  <si>
    <t xml:space="preserve">4-1-07-001  SEGUROS VENCIDOS VEHICULOS                                  </t>
  </si>
  <si>
    <t xml:space="preserve">4-1-08-001  TRANSFERENCIA A LA ADMINISTRACION                           </t>
  </si>
  <si>
    <t xml:space="preserve">4-2-01-001  INTERESES BANCARIOS                                         </t>
  </si>
  <si>
    <t xml:space="preserve">4-2-01-002  GASTOS BANCARIOS                                            </t>
  </si>
  <si>
    <t xml:space="preserve">4-2-01-003  GASTOS PUBLICACIONES                                        </t>
  </si>
  <si>
    <t xml:space="preserve">4-2-01-004  MULTAS E INTERESES DEUDAS PREVISIONALES                     </t>
  </si>
  <si>
    <t xml:space="preserve">4-2-01-005  GASTOS LEGALES Y NOTARIALES                                 </t>
  </si>
  <si>
    <t xml:space="preserve">4-2-01-006  DIFERENCIA DE CAMBIO                                        </t>
  </si>
  <si>
    <t xml:space="preserve">4-2-01-008  GASTO MULTAS E INTERESES                                    </t>
  </si>
  <si>
    <t>Cta
Contable</t>
  </si>
  <si>
    <t>flujo acumulado</t>
  </si>
  <si>
    <t>año</t>
  </si>
  <si>
    <t>Mes</t>
  </si>
  <si>
    <t>Real</t>
  </si>
  <si>
    <t>3 INGRESOS</t>
  </si>
  <si>
    <t>4 GASTOS</t>
  </si>
  <si>
    <t>01-02 ACTIVO FIJO</t>
  </si>
  <si>
    <t>0 SALDO</t>
  </si>
  <si>
    <t>1-2-01-005  MOBILIARIO ESCOLAR</t>
  </si>
  <si>
    <t>1-2-03-001  MAQUINAS Y EQUIPOS</t>
  </si>
  <si>
    <t>1-2-04-001  MUEBLES Y UTILES</t>
  </si>
  <si>
    <t xml:space="preserve">1-2-05-001  EQUIPAMIENTO EDIF.                                          </t>
  </si>
  <si>
    <t>1-2-06-002  IMPLEM. TALLERES PADEM</t>
  </si>
  <si>
    <t>4-1-01-001  REMUNERACIONES CODIGO DEL TRABAJO</t>
  </si>
  <si>
    <t>4-1-01-002  REMUNERACIONES ESTATUTO DOCENTE</t>
  </si>
  <si>
    <t>4-1-01-004  HONORARIOS</t>
  </si>
  <si>
    <t xml:space="preserve">4-1-01-005  CAPACITACIÓN Y PERFECCIONAMIENTO                            </t>
  </si>
  <si>
    <t xml:space="preserve">4-1-01-006  INDEMNIZACIONES  LEGALES                                    </t>
  </si>
  <si>
    <t xml:space="preserve">4-1-02-001  CONSUMO TELEFONICO (COMUNICACIONES)                         </t>
  </si>
  <si>
    <t>4-1-02-002  CONSUMO AGUA POTABLE</t>
  </si>
  <si>
    <t>4-1-02-003  CONSUMO ELECTRICIDAD</t>
  </si>
  <si>
    <t>4-1-02-004  CONSUMO DE GAS</t>
  </si>
  <si>
    <t>4-1-02-005  CONSUMO DE COMBUSTIBLE</t>
  </si>
  <si>
    <t>4-1-02-006  GASTOS PEAJES - AUTOPISTAS - ESTACIONAMIENTOS</t>
  </si>
  <si>
    <t xml:space="preserve">4-1-03-001  BONO VACACIONES                                             </t>
  </si>
  <si>
    <t xml:space="preserve">4-1-03-010  GASTOS EVENTOS                                              </t>
  </si>
  <si>
    <t>4-1-04-001  UTILES DE ESCRITORIO</t>
  </si>
  <si>
    <t>4-1-04-002  UTILES DE ASEO</t>
  </si>
  <si>
    <t>4-1-04-003  MATERIAL DIDACTICO</t>
  </si>
  <si>
    <t>4-1-04-004  MATERIAL DEPORTIVO</t>
  </si>
  <si>
    <t>4-1-04-005  OTROS INSUMOS</t>
  </si>
  <si>
    <t>4-1-04-006  GASTOS MENORES</t>
  </si>
  <si>
    <t xml:space="preserve">4-1-04-007  ACTIVIDADES Y EVENTOS                                       </t>
  </si>
  <si>
    <t>4-1-05-001  MANTENIMIENTO DE VEHICULOS</t>
  </si>
  <si>
    <t xml:space="preserve">4-1-05-002  MANTENIMIENTO DE EDIFICIOS (NO ACTIVABLE)                   </t>
  </si>
  <si>
    <t>4-1-05-003  MANTENIMIENTO DE COMPUTADORES Y EQUIPOS</t>
  </si>
  <si>
    <t xml:space="preserve">4-1-05-005  GASTOS MANTENCION Y SERVICIOS GENERALES                     </t>
  </si>
  <si>
    <t>4-1-05-006  GASTO ARRIENDO (BUSES-VARIOS)</t>
  </si>
  <si>
    <t>4-1-06-003  MEDICAMENTOS</t>
  </si>
  <si>
    <t xml:space="preserve">4-1-06-007  EXAMENES MEDICOS Y PROGRAMAS ESPECIALES                     </t>
  </si>
  <si>
    <t>4-1-07-001  SEGUROS VENCIDOS VEHICULOS</t>
  </si>
  <si>
    <t>4-1-07-002  SEGUROS DE VIDA</t>
  </si>
  <si>
    <t>4-1-08-001  TRANSFERENCIA A LA ADMINISTRACION</t>
  </si>
  <si>
    <t xml:space="preserve">4-1-09-001  DEVOLUCIONES                                                </t>
  </si>
  <si>
    <t>4-2-01-001  INTERESES BANCARIOS</t>
  </si>
  <si>
    <t>4-2-01-002  GASTOS BANCARIOS</t>
  </si>
  <si>
    <t xml:space="preserve">4-2-01-003  GASTOS PUBLICACIONES Y ESTUDIOS                             </t>
  </si>
  <si>
    <t>4-2-01-004  MULTAS E INTERESES DEUDAS PREVISIONALES</t>
  </si>
  <si>
    <t>4-2-01-005  GASTOS LEGALES Y NOTARIALES</t>
  </si>
  <si>
    <t>4-2-01-006  DIFERENCIA DE CAMBIO</t>
  </si>
  <si>
    <t>4-2-01-007  GASTOS ACUERDOS EXTRAJUDICIALES</t>
  </si>
  <si>
    <t>4-2-01-008  GASTO MULTAS E INTERESES</t>
  </si>
  <si>
    <t>3-1-01-001  SUBVENCION REGULAR EDUCACION</t>
  </si>
  <si>
    <t>3-1-01-002  SUBVENCION REGULAR DE RURALIDAD</t>
  </si>
  <si>
    <t>3-1-01-003  SUBVENCION MANTENIMIENTO</t>
  </si>
  <si>
    <t>3-1-01-004  SUBVENCION LEY 19.410</t>
  </si>
  <si>
    <t>3-1-01-005  SUBVENCION DESEMPEÑO DIFICIL</t>
  </si>
  <si>
    <t>3-1-01-006  SUBVENCION EXCELENCIA ACADEMICA</t>
  </si>
  <si>
    <t>3-1-01-008  SUBVENCION LEY 19.464</t>
  </si>
  <si>
    <t>3-1-01-010  SUBVENCION EXCELENCIA ACADEMICA IND.</t>
  </si>
  <si>
    <t>3-1-01-011  SUBVENCION BRP BONO DE RESPONSABILIDAD PROFESIONAL</t>
  </si>
  <si>
    <t>3-1-01-012  SUBVENCION DESEMPEÑO COLECTIVO IND.</t>
  </si>
  <si>
    <t>3-1-01-013  INGRESO PROGRAMAS MINISTERIALES</t>
  </si>
  <si>
    <t xml:space="preserve">3-1-01-016  SUBSIDIO INCAPACIDAD LABORAL                                </t>
  </si>
  <si>
    <t>3-1-01-017  SUBVENCION PREFERENCIAL</t>
  </si>
  <si>
    <t>3-1-01-018  SUBV. EDUC. LEY 19.933</t>
  </si>
  <si>
    <t>3-1-01-019  SUBV. PRO-RETENCION</t>
  </si>
  <si>
    <t>3-1-02-007  SUBVENCION JUNAEB ALTAS DENTALES</t>
  </si>
  <si>
    <t>3-1-03-002  APORTE MUNICIPAL EDUCACION</t>
  </si>
  <si>
    <t>3-1-03-004  APORTE MUNIC. PROG. EDUCACION</t>
  </si>
  <si>
    <t>3-2-01-003  OTROS INGRESOS EDUCACION</t>
  </si>
  <si>
    <t>4-1-03-014  SEGURO COMPLEMENTARIO DE SALUD</t>
  </si>
  <si>
    <t xml:space="preserve">4-1-05-007  MANTENIMIENTO MOBILIARIO                                    </t>
  </si>
  <si>
    <t>3-1-01-009  SUBVENCION UMP</t>
  </si>
  <si>
    <t xml:space="preserve">3-1-01-020  REFORZAMIENTO EDUCATIVO                                     </t>
  </si>
  <si>
    <t xml:space="preserve">3-1-02-008  SUBSIDIO INCAPACIDAD LABORAL                                </t>
  </si>
  <si>
    <t xml:space="preserve">3-1-04-003  SUBSIDIO INCAPACIDAD LABORAL                                </t>
  </si>
  <si>
    <t xml:space="preserve">3-1-05-001  INGRESOS AÑOS ANTERIORES                                    </t>
  </si>
  <si>
    <t>1-2-02-001  VEHICULOS</t>
  </si>
  <si>
    <t>1-2-06-001  IMPLEM. TALLER ORQUESTA INF.</t>
  </si>
  <si>
    <t>4-1-06-004  ELEMENTOS DE CURACION</t>
  </si>
  <si>
    <t>1-2-08-001  PROGRAMAS COMPUTACIONALES</t>
  </si>
  <si>
    <t>3-1-01-007  SUBVENCION SNED</t>
  </si>
  <si>
    <t>4-1-01-003  REMUNERACIONES ESTATUTO ATENCION PRIMARIA</t>
  </si>
  <si>
    <t>4-1-03-003  BONO DE LOCOMOCION</t>
  </si>
  <si>
    <t xml:space="preserve">4-1-03-004  BONOS  AGUINALDOS                                           </t>
  </si>
  <si>
    <t xml:space="preserve">4-1-03-015  BONO ESCOLAR                                                </t>
  </si>
  <si>
    <t xml:space="preserve">4-1-08-002  TRANSFERENCIA A OPD                                         </t>
  </si>
  <si>
    <t xml:space="preserve">4-1-03-009  IMPLEMENTACION ROPA DE TRABAJO                              </t>
  </si>
  <si>
    <t>4-1-03-012  GASTOS CELEBRACION DE NAVIDAD</t>
  </si>
  <si>
    <t xml:space="preserve">4-1-05-004  MANTENIMIENTO ASEO E HIGIENE                                </t>
  </si>
  <si>
    <t xml:space="preserve">4-1-09-002  GASTOS LEY SEP                                              </t>
  </si>
  <si>
    <t>1-2-07-001  INSTALACIONES</t>
  </si>
  <si>
    <t>3-2-01-002  SUBVENC. INDEMINZ. EDUCACION RET. VOLUNTARIO</t>
  </si>
  <si>
    <t>3-2-02-002  OTROS INGRESOS SALUD</t>
  </si>
  <si>
    <t>4-1-06-006  INSTRUMENTAL MENOR</t>
  </si>
  <si>
    <t>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</si>
</sst>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#,###,##0"/>
    <numFmt numFmtId="165" formatCode="&quot;$&quot;#,##0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165" fontId="3" fillId="4" borderId="1" xfId="0" applyNumberFormat="1" applyFont="1" applyFill="1" applyBorder="1" applyAlignment="1">
      <alignment horizontal="left"/>
    </xf>
    <xf numFmtId="165" fontId="3" fillId="4" borderId="3" xfId="0" applyNumberFormat="1" applyFont="1" applyFill="1" applyBorder="1" applyAlignment="1">
      <alignment horizontal="left"/>
    </xf>
    <xf numFmtId="17" fontId="1" fillId="2" borderId="7" xfId="0" applyNumberFormat="1" applyFont="1" applyFill="1" applyBorder="1" applyAlignment="1">
      <alignment horizontal="center"/>
    </xf>
    <xf numFmtId="17" fontId="1" fillId="2" borderId="8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17" fontId="1" fillId="2" borderId="14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5" fontId="1" fillId="3" borderId="4" xfId="0" applyNumberFormat="1" applyFont="1" applyFill="1" applyBorder="1" applyAlignment="1"/>
    <xf numFmtId="165" fontId="1" fillId="3" borderId="17" xfId="0" applyNumberFormat="1" applyFont="1" applyFill="1" applyBorder="1" applyAlignment="1"/>
    <xf numFmtId="165" fontId="1" fillId="3" borderId="18" xfId="0" applyNumberFormat="1" applyFont="1" applyFill="1" applyBorder="1" applyAlignment="1"/>
    <xf numFmtId="165" fontId="1" fillId="3" borderId="19" xfId="0" applyNumberFormat="1" applyFont="1" applyFill="1" applyBorder="1" applyAlignment="1"/>
    <xf numFmtId="165" fontId="0" fillId="0" borderId="1" xfId="0" applyNumberFormat="1" applyBorder="1"/>
    <xf numFmtId="165" fontId="0" fillId="0" borderId="1" xfId="0" applyNumberFormat="1" applyFill="1" applyBorder="1"/>
    <xf numFmtId="165" fontId="0" fillId="0" borderId="3" xfId="0" applyNumberFormat="1" applyBorder="1"/>
    <xf numFmtId="164" fontId="1" fillId="5" borderId="6" xfId="0" applyNumberFormat="1" applyFont="1" applyFill="1" applyBorder="1"/>
    <xf numFmtId="165" fontId="0" fillId="0" borderId="14" xfId="0" applyNumberFormat="1" applyBorder="1"/>
    <xf numFmtId="165" fontId="0" fillId="0" borderId="7" xfId="0" applyNumberFormat="1" applyBorder="1"/>
    <xf numFmtId="165" fontId="0" fillId="0" borderId="8" xfId="0" applyNumberFormat="1" applyBorder="1"/>
    <xf numFmtId="165" fontId="0" fillId="0" borderId="9" xfId="0" applyNumberFormat="1" applyBorder="1"/>
    <xf numFmtId="165" fontId="0" fillId="0" borderId="9" xfId="0" applyNumberFormat="1" applyFill="1" applyBorder="1"/>
    <xf numFmtId="165" fontId="3" fillId="4" borderId="9" xfId="0" applyNumberFormat="1" applyFont="1" applyFill="1" applyBorder="1" applyAlignment="1">
      <alignment horizontal="left"/>
    </xf>
    <xf numFmtId="164" fontId="1" fillId="5" borderId="15" xfId="0" applyNumberFormat="1" applyFont="1" applyFill="1" applyBorder="1"/>
    <xf numFmtId="164" fontId="1" fillId="5" borderId="12" xfId="0" applyNumberFormat="1" applyFont="1" applyFill="1" applyBorder="1"/>
    <xf numFmtId="164" fontId="1" fillId="5" borderId="13" xfId="0" applyNumberFormat="1" applyFont="1" applyFill="1" applyBorder="1"/>
    <xf numFmtId="165" fontId="0" fillId="0" borderId="20" xfId="0" applyNumberFormat="1" applyBorder="1"/>
    <xf numFmtId="165" fontId="0" fillId="0" borderId="21" xfId="0" applyNumberFormat="1" applyBorder="1"/>
    <xf numFmtId="165" fontId="3" fillId="4" borderId="21" xfId="0" applyNumberFormat="1" applyFont="1" applyFill="1" applyBorder="1" applyAlignment="1">
      <alignment horizontal="left"/>
    </xf>
    <xf numFmtId="49" fontId="1" fillId="3" borderId="11" xfId="0" applyNumberFormat="1" applyFont="1" applyFill="1" applyBorder="1" applyAlignment="1">
      <alignment horizontal="left"/>
    </xf>
    <xf numFmtId="49" fontId="1" fillId="5" borderId="22" xfId="0" applyNumberFormat="1" applyFont="1" applyFill="1" applyBorder="1"/>
    <xf numFmtId="0" fontId="0" fillId="0" borderId="16" xfId="0" applyBorder="1"/>
    <xf numFmtId="0" fontId="0" fillId="0" borderId="5" xfId="0" applyBorder="1"/>
    <xf numFmtId="0" fontId="0" fillId="0" borderId="6" xfId="0" applyBorder="1"/>
    <xf numFmtId="49" fontId="3" fillId="4" borderId="2" xfId="0" applyNumberFormat="1" applyFont="1" applyFill="1" applyBorder="1" applyAlignment="1">
      <alignment horizontal="left"/>
    </xf>
    <xf numFmtId="49" fontId="3" fillId="4" borderId="4" xfId="0" applyNumberFormat="1" applyFont="1" applyFill="1" applyBorder="1" applyAlignment="1">
      <alignment horizontal="left"/>
    </xf>
    <xf numFmtId="49" fontId="3" fillId="4" borderId="23" xfId="0" applyNumberFormat="1" applyFont="1" applyFill="1" applyBorder="1" applyAlignment="1">
      <alignment horizontal="left"/>
    </xf>
    <xf numFmtId="49" fontId="1" fillId="2" borderId="11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center" wrapText="1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3"/>
  <sheetViews>
    <sheetView workbookViewId="0">
      <selection activeCell="B2" sqref="B2:O2"/>
    </sheetView>
  </sheetViews>
  <sheetFormatPr baseColWidth="10" defaultRowHeight="15" x14ac:dyDescent="0.25"/>
  <cols>
    <col min="2" max="2" width="70.5703125" bestFit="1" customWidth="1"/>
    <col min="3" max="3" width="13.7109375" bestFit="1" customWidth="1"/>
    <col min="4" max="15" width="12.140625" bestFit="1" customWidth="1"/>
    <col min="242" max="242" width="96.140625" bestFit="1" customWidth="1"/>
    <col min="243" max="255" width="11" customWidth="1"/>
    <col min="256" max="256" width="12.5703125" customWidth="1"/>
    <col min="257" max="268" width="14.85546875" customWidth="1"/>
    <col min="269" max="269" width="18.85546875" bestFit="1" customWidth="1"/>
    <col min="270" max="270" width="19.85546875" customWidth="1"/>
    <col min="498" max="498" width="96.140625" bestFit="1" customWidth="1"/>
    <col min="499" max="511" width="11" customWidth="1"/>
    <col min="512" max="512" width="12.5703125" customWidth="1"/>
    <col min="513" max="524" width="14.85546875" customWidth="1"/>
    <col min="525" max="525" width="18.85546875" bestFit="1" customWidth="1"/>
    <col min="526" max="526" width="19.85546875" customWidth="1"/>
    <col min="754" max="754" width="96.140625" bestFit="1" customWidth="1"/>
    <col min="755" max="767" width="11" customWidth="1"/>
    <col min="768" max="768" width="12.5703125" customWidth="1"/>
    <col min="769" max="780" width="14.85546875" customWidth="1"/>
    <col min="781" max="781" width="18.85546875" bestFit="1" customWidth="1"/>
    <col min="782" max="782" width="19.85546875" customWidth="1"/>
    <col min="1010" max="1010" width="96.140625" bestFit="1" customWidth="1"/>
    <col min="1011" max="1023" width="11" customWidth="1"/>
    <col min="1024" max="1024" width="12.5703125" customWidth="1"/>
    <col min="1025" max="1036" width="14.85546875" customWidth="1"/>
    <col min="1037" max="1037" width="18.85546875" bestFit="1" customWidth="1"/>
    <col min="1038" max="1038" width="19.85546875" customWidth="1"/>
    <col min="1266" max="1266" width="96.140625" bestFit="1" customWidth="1"/>
    <col min="1267" max="1279" width="11" customWidth="1"/>
    <col min="1280" max="1280" width="12.5703125" customWidth="1"/>
    <col min="1281" max="1292" width="14.85546875" customWidth="1"/>
    <col min="1293" max="1293" width="18.85546875" bestFit="1" customWidth="1"/>
    <col min="1294" max="1294" width="19.85546875" customWidth="1"/>
    <col min="1522" max="1522" width="96.140625" bestFit="1" customWidth="1"/>
    <col min="1523" max="1535" width="11" customWidth="1"/>
    <col min="1536" max="1536" width="12.5703125" customWidth="1"/>
    <col min="1537" max="1548" width="14.85546875" customWidth="1"/>
    <col min="1549" max="1549" width="18.85546875" bestFit="1" customWidth="1"/>
    <col min="1550" max="1550" width="19.85546875" customWidth="1"/>
    <col min="1778" max="1778" width="96.140625" bestFit="1" customWidth="1"/>
    <col min="1779" max="1791" width="11" customWidth="1"/>
    <col min="1792" max="1792" width="12.5703125" customWidth="1"/>
    <col min="1793" max="1804" width="14.85546875" customWidth="1"/>
    <col min="1805" max="1805" width="18.85546875" bestFit="1" customWidth="1"/>
    <col min="1806" max="1806" width="19.85546875" customWidth="1"/>
    <col min="2034" max="2034" width="96.140625" bestFit="1" customWidth="1"/>
    <col min="2035" max="2047" width="11" customWidth="1"/>
    <col min="2048" max="2048" width="12.5703125" customWidth="1"/>
    <col min="2049" max="2060" width="14.85546875" customWidth="1"/>
    <col min="2061" max="2061" width="18.85546875" bestFit="1" customWidth="1"/>
    <col min="2062" max="2062" width="19.85546875" customWidth="1"/>
    <col min="2290" max="2290" width="96.140625" bestFit="1" customWidth="1"/>
    <col min="2291" max="2303" width="11" customWidth="1"/>
    <col min="2304" max="2304" width="12.5703125" customWidth="1"/>
    <col min="2305" max="2316" width="14.85546875" customWidth="1"/>
    <col min="2317" max="2317" width="18.85546875" bestFit="1" customWidth="1"/>
    <col min="2318" max="2318" width="19.85546875" customWidth="1"/>
    <col min="2546" max="2546" width="96.140625" bestFit="1" customWidth="1"/>
    <col min="2547" max="2559" width="11" customWidth="1"/>
    <col min="2560" max="2560" width="12.5703125" customWidth="1"/>
    <col min="2561" max="2572" width="14.85546875" customWidth="1"/>
    <col min="2573" max="2573" width="18.85546875" bestFit="1" customWidth="1"/>
    <col min="2574" max="2574" width="19.85546875" customWidth="1"/>
    <col min="2802" max="2802" width="96.140625" bestFit="1" customWidth="1"/>
    <col min="2803" max="2815" width="11" customWidth="1"/>
    <col min="2816" max="2816" width="12.5703125" customWidth="1"/>
    <col min="2817" max="2828" width="14.85546875" customWidth="1"/>
    <col min="2829" max="2829" width="18.85546875" bestFit="1" customWidth="1"/>
    <col min="2830" max="2830" width="19.85546875" customWidth="1"/>
    <col min="3058" max="3058" width="96.140625" bestFit="1" customWidth="1"/>
    <col min="3059" max="3071" width="11" customWidth="1"/>
    <col min="3072" max="3072" width="12.5703125" customWidth="1"/>
    <col min="3073" max="3084" width="14.85546875" customWidth="1"/>
    <col min="3085" max="3085" width="18.85546875" bestFit="1" customWidth="1"/>
    <col min="3086" max="3086" width="19.85546875" customWidth="1"/>
    <col min="3314" max="3314" width="96.140625" bestFit="1" customWidth="1"/>
    <col min="3315" max="3327" width="11" customWidth="1"/>
    <col min="3328" max="3328" width="12.5703125" customWidth="1"/>
    <col min="3329" max="3340" width="14.85546875" customWidth="1"/>
    <col min="3341" max="3341" width="18.85546875" bestFit="1" customWidth="1"/>
    <col min="3342" max="3342" width="19.85546875" customWidth="1"/>
    <col min="3570" max="3570" width="96.140625" bestFit="1" customWidth="1"/>
    <col min="3571" max="3583" width="11" customWidth="1"/>
    <col min="3584" max="3584" width="12.5703125" customWidth="1"/>
    <col min="3585" max="3596" width="14.85546875" customWidth="1"/>
    <col min="3597" max="3597" width="18.85546875" bestFit="1" customWidth="1"/>
    <col min="3598" max="3598" width="19.85546875" customWidth="1"/>
    <col min="3826" max="3826" width="96.140625" bestFit="1" customWidth="1"/>
    <col min="3827" max="3839" width="11" customWidth="1"/>
    <col min="3840" max="3840" width="12.5703125" customWidth="1"/>
    <col min="3841" max="3852" width="14.85546875" customWidth="1"/>
    <col min="3853" max="3853" width="18.85546875" bestFit="1" customWidth="1"/>
    <col min="3854" max="3854" width="19.85546875" customWidth="1"/>
    <col min="4082" max="4082" width="96.140625" bestFit="1" customWidth="1"/>
    <col min="4083" max="4095" width="11" customWidth="1"/>
    <col min="4096" max="4096" width="12.5703125" customWidth="1"/>
    <col min="4097" max="4108" width="14.85546875" customWidth="1"/>
    <col min="4109" max="4109" width="18.85546875" bestFit="1" customWidth="1"/>
    <col min="4110" max="4110" width="19.85546875" customWidth="1"/>
    <col min="4338" max="4338" width="96.140625" bestFit="1" customWidth="1"/>
    <col min="4339" max="4351" width="11" customWidth="1"/>
    <col min="4352" max="4352" width="12.5703125" customWidth="1"/>
    <col min="4353" max="4364" width="14.85546875" customWidth="1"/>
    <col min="4365" max="4365" width="18.85546875" bestFit="1" customWidth="1"/>
    <col min="4366" max="4366" width="19.85546875" customWidth="1"/>
    <col min="4594" max="4594" width="96.140625" bestFit="1" customWidth="1"/>
    <col min="4595" max="4607" width="11" customWidth="1"/>
    <col min="4608" max="4608" width="12.5703125" customWidth="1"/>
    <col min="4609" max="4620" width="14.85546875" customWidth="1"/>
    <col min="4621" max="4621" width="18.85546875" bestFit="1" customWidth="1"/>
    <col min="4622" max="4622" width="19.85546875" customWidth="1"/>
    <col min="4850" max="4850" width="96.140625" bestFit="1" customWidth="1"/>
    <col min="4851" max="4863" width="11" customWidth="1"/>
    <col min="4864" max="4864" width="12.5703125" customWidth="1"/>
    <col min="4865" max="4876" width="14.85546875" customWidth="1"/>
    <col min="4877" max="4877" width="18.85546875" bestFit="1" customWidth="1"/>
    <col min="4878" max="4878" width="19.85546875" customWidth="1"/>
    <col min="5106" max="5106" width="96.140625" bestFit="1" customWidth="1"/>
    <col min="5107" max="5119" width="11" customWidth="1"/>
    <col min="5120" max="5120" width="12.5703125" customWidth="1"/>
    <col min="5121" max="5132" width="14.85546875" customWidth="1"/>
    <col min="5133" max="5133" width="18.85546875" bestFit="1" customWidth="1"/>
    <col min="5134" max="5134" width="19.85546875" customWidth="1"/>
    <col min="5362" max="5362" width="96.140625" bestFit="1" customWidth="1"/>
    <col min="5363" max="5375" width="11" customWidth="1"/>
    <col min="5376" max="5376" width="12.5703125" customWidth="1"/>
    <col min="5377" max="5388" width="14.85546875" customWidth="1"/>
    <col min="5389" max="5389" width="18.85546875" bestFit="1" customWidth="1"/>
    <col min="5390" max="5390" width="19.85546875" customWidth="1"/>
    <col min="5618" max="5618" width="96.140625" bestFit="1" customWidth="1"/>
    <col min="5619" max="5631" width="11" customWidth="1"/>
    <col min="5632" max="5632" width="12.5703125" customWidth="1"/>
    <col min="5633" max="5644" width="14.85546875" customWidth="1"/>
    <col min="5645" max="5645" width="18.85546875" bestFit="1" customWidth="1"/>
    <col min="5646" max="5646" width="19.85546875" customWidth="1"/>
    <col min="5874" max="5874" width="96.140625" bestFit="1" customWidth="1"/>
    <col min="5875" max="5887" width="11" customWidth="1"/>
    <col min="5888" max="5888" width="12.5703125" customWidth="1"/>
    <col min="5889" max="5900" width="14.85546875" customWidth="1"/>
    <col min="5901" max="5901" width="18.85546875" bestFit="1" customWidth="1"/>
    <col min="5902" max="5902" width="19.85546875" customWidth="1"/>
    <col min="6130" max="6130" width="96.140625" bestFit="1" customWidth="1"/>
    <col min="6131" max="6143" width="11" customWidth="1"/>
    <col min="6144" max="6144" width="12.5703125" customWidth="1"/>
    <col min="6145" max="6156" width="14.85546875" customWidth="1"/>
    <col min="6157" max="6157" width="18.85546875" bestFit="1" customWidth="1"/>
    <col min="6158" max="6158" width="19.85546875" customWidth="1"/>
    <col min="6386" max="6386" width="96.140625" bestFit="1" customWidth="1"/>
    <col min="6387" max="6399" width="11" customWidth="1"/>
    <col min="6400" max="6400" width="12.5703125" customWidth="1"/>
    <col min="6401" max="6412" width="14.85546875" customWidth="1"/>
    <col min="6413" max="6413" width="18.85546875" bestFit="1" customWidth="1"/>
    <col min="6414" max="6414" width="19.85546875" customWidth="1"/>
    <col min="6642" max="6642" width="96.140625" bestFit="1" customWidth="1"/>
    <col min="6643" max="6655" width="11" customWidth="1"/>
    <col min="6656" max="6656" width="12.5703125" customWidth="1"/>
    <col min="6657" max="6668" width="14.85546875" customWidth="1"/>
    <col min="6669" max="6669" width="18.85546875" bestFit="1" customWidth="1"/>
    <col min="6670" max="6670" width="19.85546875" customWidth="1"/>
    <col min="6898" max="6898" width="96.140625" bestFit="1" customWidth="1"/>
    <col min="6899" max="6911" width="11" customWidth="1"/>
    <col min="6912" max="6912" width="12.5703125" customWidth="1"/>
    <col min="6913" max="6924" width="14.85546875" customWidth="1"/>
    <col min="6925" max="6925" width="18.85546875" bestFit="1" customWidth="1"/>
    <col min="6926" max="6926" width="19.85546875" customWidth="1"/>
    <col min="7154" max="7154" width="96.140625" bestFit="1" customWidth="1"/>
    <col min="7155" max="7167" width="11" customWidth="1"/>
    <col min="7168" max="7168" width="12.5703125" customWidth="1"/>
    <col min="7169" max="7180" width="14.85546875" customWidth="1"/>
    <col min="7181" max="7181" width="18.85546875" bestFit="1" customWidth="1"/>
    <col min="7182" max="7182" width="19.85546875" customWidth="1"/>
    <col min="7410" max="7410" width="96.140625" bestFit="1" customWidth="1"/>
    <col min="7411" max="7423" width="11" customWidth="1"/>
    <col min="7424" max="7424" width="12.5703125" customWidth="1"/>
    <col min="7425" max="7436" width="14.85546875" customWidth="1"/>
    <col min="7437" max="7437" width="18.85546875" bestFit="1" customWidth="1"/>
    <col min="7438" max="7438" width="19.85546875" customWidth="1"/>
    <col min="7666" max="7666" width="96.140625" bestFit="1" customWidth="1"/>
    <col min="7667" max="7679" width="11" customWidth="1"/>
    <col min="7680" max="7680" width="12.5703125" customWidth="1"/>
    <col min="7681" max="7692" width="14.85546875" customWidth="1"/>
    <col min="7693" max="7693" width="18.85546875" bestFit="1" customWidth="1"/>
    <col min="7694" max="7694" width="19.85546875" customWidth="1"/>
    <col min="7922" max="7922" width="96.140625" bestFit="1" customWidth="1"/>
    <col min="7923" max="7935" width="11" customWidth="1"/>
    <col min="7936" max="7936" width="12.5703125" customWidth="1"/>
    <col min="7937" max="7948" width="14.85546875" customWidth="1"/>
    <col min="7949" max="7949" width="18.85546875" bestFit="1" customWidth="1"/>
    <col min="7950" max="7950" width="19.85546875" customWidth="1"/>
    <col min="8178" max="8178" width="96.140625" bestFit="1" customWidth="1"/>
    <col min="8179" max="8191" width="11" customWidth="1"/>
    <col min="8192" max="8192" width="12.5703125" customWidth="1"/>
    <col min="8193" max="8204" width="14.85546875" customWidth="1"/>
    <col min="8205" max="8205" width="18.85546875" bestFit="1" customWidth="1"/>
    <col min="8206" max="8206" width="19.85546875" customWidth="1"/>
    <col min="8434" max="8434" width="96.140625" bestFit="1" customWidth="1"/>
    <col min="8435" max="8447" width="11" customWidth="1"/>
    <col min="8448" max="8448" width="12.5703125" customWidth="1"/>
    <col min="8449" max="8460" width="14.85546875" customWidth="1"/>
    <col min="8461" max="8461" width="18.85546875" bestFit="1" customWidth="1"/>
    <col min="8462" max="8462" width="19.85546875" customWidth="1"/>
    <col min="8690" max="8690" width="96.140625" bestFit="1" customWidth="1"/>
    <col min="8691" max="8703" width="11" customWidth="1"/>
    <col min="8704" max="8704" width="12.5703125" customWidth="1"/>
    <col min="8705" max="8716" width="14.85546875" customWidth="1"/>
    <col min="8717" max="8717" width="18.85546875" bestFit="1" customWidth="1"/>
    <col min="8718" max="8718" width="19.85546875" customWidth="1"/>
    <col min="8946" max="8946" width="96.140625" bestFit="1" customWidth="1"/>
    <col min="8947" max="8959" width="11" customWidth="1"/>
    <col min="8960" max="8960" width="12.5703125" customWidth="1"/>
    <col min="8961" max="8972" width="14.85546875" customWidth="1"/>
    <col min="8973" max="8973" width="18.85546875" bestFit="1" customWidth="1"/>
    <col min="8974" max="8974" width="19.85546875" customWidth="1"/>
    <col min="9202" max="9202" width="96.140625" bestFit="1" customWidth="1"/>
    <col min="9203" max="9215" width="11" customWidth="1"/>
    <col min="9216" max="9216" width="12.5703125" customWidth="1"/>
    <col min="9217" max="9228" width="14.85546875" customWidth="1"/>
    <col min="9229" max="9229" width="18.85546875" bestFit="1" customWidth="1"/>
    <col min="9230" max="9230" width="19.85546875" customWidth="1"/>
    <col min="9458" max="9458" width="96.140625" bestFit="1" customWidth="1"/>
    <col min="9459" max="9471" width="11" customWidth="1"/>
    <col min="9472" max="9472" width="12.5703125" customWidth="1"/>
    <col min="9473" max="9484" width="14.85546875" customWidth="1"/>
    <col min="9485" max="9485" width="18.85546875" bestFit="1" customWidth="1"/>
    <col min="9486" max="9486" width="19.85546875" customWidth="1"/>
    <col min="9714" max="9714" width="96.140625" bestFit="1" customWidth="1"/>
    <col min="9715" max="9727" width="11" customWidth="1"/>
    <col min="9728" max="9728" width="12.5703125" customWidth="1"/>
    <col min="9729" max="9740" width="14.85546875" customWidth="1"/>
    <col min="9741" max="9741" width="18.85546875" bestFit="1" customWidth="1"/>
    <col min="9742" max="9742" width="19.85546875" customWidth="1"/>
    <col min="9970" max="9970" width="96.140625" bestFit="1" customWidth="1"/>
    <col min="9971" max="9983" width="11" customWidth="1"/>
    <col min="9984" max="9984" width="12.5703125" customWidth="1"/>
    <col min="9985" max="9996" width="14.85546875" customWidth="1"/>
    <col min="9997" max="9997" width="18.85546875" bestFit="1" customWidth="1"/>
    <col min="9998" max="9998" width="19.85546875" customWidth="1"/>
    <col min="10226" max="10226" width="96.140625" bestFit="1" customWidth="1"/>
    <col min="10227" max="10239" width="11" customWidth="1"/>
    <col min="10240" max="10240" width="12.5703125" customWidth="1"/>
    <col min="10241" max="10252" width="14.85546875" customWidth="1"/>
    <col min="10253" max="10253" width="18.85546875" bestFit="1" customWidth="1"/>
    <col min="10254" max="10254" width="19.85546875" customWidth="1"/>
    <col min="10482" max="10482" width="96.140625" bestFit="1" customWidth="1"/>
    <col min="10483" max="10495" width="11" customWidth="1"/>
    <col min="10496" max="10496" width="12.5703125" customWidth="1"/>
    <col min="10497" max="10508" width="14.85546875" customWidth="1"/>
    <col min="10509" max="10509" width="18.85546875" bestFit="1" customWidth="1"/>
    <col min="10510" max="10510" width="19.85546875" customWidth="1"/>
    <col min="10738" max="10738" width="96.140625" bestFit="1" customWidth="1"/>
    <col min="10739" max="10751" width="11" customWidth="1"/>
    <col min="10752" max="10752" width="12.5703125" customWidth="1"/>
    <col min="10753" max="10764" width="14.85546875" customWidth="1"/>
    <col min="10765" max="10765" width="18.85546875" bestFit="1" customWidth="1"/>
    <col min="10766" max="10766" width="19.85546875" customWidth="1"/>
    <col min="10994" max="10994" width="96.140625" bestFit="1" customWidth="1"/>
    <col min="10995" max="11007" width="11" customWidth="1"/>
    <col min="11008" max="11008" width="12.5703125" customWidth="1"/>
    <col min="11009" max="11020" width="14.85546875" customWidth="1"/>
    <col min="11021" max="11021" width="18.85546875" bestFit="1" customWidth="1"/>
    <col min="11022" max="11022" width="19.85546875" customWidth="1"/>
    <col min="11250" max="11250" width="96.140625" bestFit="1" customWidth="1"/>
    <col min="11251" max="11263" width="11" customWidth="1"/>
    <col min="11264" max="11264" width="12.5703125" customWidth="1"/>
    <col min="11265" max="11276" width="14.85546875" customWidth="1"/>
    <col min="11277" max="11277" width="18.85546875" bestFit="1" customWidth="1"/>
    <col min="11278" max="11278" width="19.85546875" customWidth="1"/>
    <col min="11506" max="11506" width="96.140625" bestFit="1" customWidth="1"/>
    <col min="11507" max="11519" width="11" customWidth="1"/>
    <col min="11520" max="11520" width="12.5703125" customWidth="1"/>
    <col min="11521" max="11532" width="14.85546875" customWidth="1"/>
    <col min="11533" max="11533" width="18.85546875" bestFit="1" customWidth="1"/>
    <col min="11534" max="11534" width="19.85546875" customWidth="1"/>
    <col min="11762" max="11762" width="96.140625" bestFit="1" customWidth="1"/>
    <col min="11763" max="11775" width="11" customWidth="1"/>
    <col min="11776" max="11776" width="12.5703125" customWidth="1"/>
    <col min="11777" max="11788" width="14.85546875" customWidth="1"/>
    <col min="11789" max="11789" width="18.85546875" bestFit="1" customWidth="1"/>
    <col min="11790" max="11790" width="19.85546875" customWidth="1"/>
    <col min="12018" max="12018" width="96.140625" bestFit="1" customWidth="1"/>
    <col min="12019" max="12031" width="11" customWidth="1"/>
    <col min="12032" max="12032" width="12.5703125" customWidth="1"/>
    <col min="12033" max="12044" width="14.85546875" customWidth="1"/>
    <col min="12045" max="12045" width="18.85546875" bestFit="1" customWidth="1"/>
    <col min="12046" max="12046" width="19.85546875" customWidth="1"/>
    <col min="12274" max="12274" width="96.140625" bestFit="1" customWidth="1"/>
    <col min="12275" max="12287" width="11" customWidth="1"/>
    <col min="12288" max="12288" width="12.5703125" customWidth="1"/>
    <col min="12289" max="12300" width="14.85546875" customWidth="1"/>
    <col min="12301" max="12301" width="18.85546875" bestFit="1" customWidth="1"/>
    <col min="12302" max="12302" width="19.85546875" customWidth="1"/>
    <col min="12530" max="12530" width="96.140625" bestFit="1" customWidth="1"/>
    <col min="12531" max="12543" width="11" customWidth="1"/>
    <col min="12544" max="12544" width="12.5703125" customWidth="1"/>
    <col min="12545" max="12556" width="14.85546875" customWidth="1"/>
    <col min="12557" max="12557" width="18.85546875" bestFit="1" customWidth="1"/>
    <col min="12558" max="12558" width="19.85546875" customWidth="1"/>
    <col min="12786" max="12786" width="96.140625" bestFit="1" customWidth="1"/>
    <col min="12787" max="12799" width="11" customWidth="1"/>
    <col min="12800" max="12800" width="12.5703125" customWidth="1"/>
    <col min="12801" max="12812" width="14.85546875" customWidth="1"/>
    <col min="12813" max="12813" width="18.85546875" bestFit="1" customWidth="1"/>
    <col min="12814" max="12814" width="19.85546875" customWidth="1"/>
    <col min="13042" max="13042" width="96.140625" bestFit="1" customWidth="1"/>
    <col min="13043" max="13055" width="11" customWidth="1"/>
    <col min="13056" max="13056" width="12.5703125" customWidth="1"/>
    <col min="13057" max="13068" width="14.85546875" customWidth="1"/>
    <col min="13069" max="13069" width="18.85546875" bestFit="1" customWidth="1"/>
    <col min="13070" max="13070" width="19.85546875" customWidth="1"/>
    <col min="13298" max="13298" width="96.140625" bestFit="1" customWidth="1"/>
    <col min="13299" max="13311" width="11" customWidth="1"/>
    <col min="13312" max="13312" width="12.5703125" customWidth="1"/>
    <col min="13313" max="13324" width="14.85546875" customWidth="1"/>
    <col min="13325" max="13325" width="18.85546875" bestFit="1" customWidth="1"/>
    <col min="13326" max="13326" width="19.85546875" customWidth="1"/>
    <col min="13554" max="13554" width="96.140625" bestFit="1" customWidth="1"/>
    <col min="13555" max="13567" width="11" customWidth="1"/>
    <col min="13568" max="13568" width="12.5703125" customWidth="1"/>
    <col min="13569" max="13580" width="14.85546875" customWidth="1"/>
    <col min="13581" max="13581" width="18.85546875" bestFit="1" customWidth="1"/>
    <col min="13582" max="13582" width="19.85546875" customWidth="1"/>
    <col min="13810" max="13810" width="96.140625" bestFit="1" customWidth="1"/>
    <col min="13811" max="13823" width="11" customWidth="1"/>
    <col min="13824" max="13824" width="12.5703125" customWidth="1"/>
    <col min="13825" max="13836" width="14.85546875" customWidth="1"/>
    <col min="13837" max="13837" width="18.85546875" bestFit="1" customWidth="1"/>
    <col min="13838" max="13838" width="19.85546875" customWidth="1"/>
    <col min="14066" max="14066" width="96.140625" bestFit="1" customWidth="1"/>
    <col min="14067" max="14079" width="11" customWidth="1"/>
    <col min="14080" max="14080" width="12.5703125" customWidth="1"/>
    <col min="14081" max="14092" width="14.85546875" customWidth="1"/>
    <col min="14093" max="14093" width="18.85546875" bestFit="1" customWidth="1"/>
    <col min="14094" max="14094" width="19.85546875" customWidth="1"/>
    <col min="14322" max="14322" width="96.140625" bestFit="1" customWidth="1"/>
    <col min="14323" max="14335" width="11" customWidth="1"/>
    <col min="14336" max="14336" width="12.5703125" customWidth="1"/>
    <col min="14337" max="14348" width="14.85546875" customWidth="1"/>
    <col min="14349" max="14349" width="18.85546875" bestFit="1" customWidth="1"/>
    <col min="14350" max="14350" width="19.85546875" customWidth="1"/>
    <col min="14578" max="14578" width="96.140625" bestFit="1" customWidth="1"/>
    <col min="14579" max="14591" width="11" customWidth="1"/>
    <col min="14592" max="14592" width="12.5703125" customWidth="1"/>
    <col min="14593" max="14604" width="14.85546875" customWidth="1"/>
    <col min="14605" max="14605" width="18.85546875" bestFit="1" customWidth="1"/>
    <col min="14606" max="14606" width="19.85546875" customWidth="1"/>
    <col min="14834" max="14834" width="96.140625" bestFit="1" customWidth="1"/>
    <col min="14835" max="14847" width="11" customWidth="1"/>
    <col min="14848" max="14848" width="12.5703125" customWidth="1"/>
    <col min="14849" max="14860" width="14.85546875" customWidth="1"/>
    <col min="14861" max="14861" width="18.85546875" bestFit="1" customWidth="1"/>
    <col min="14862" max="14862" width="19.85546875" customWidth="1"/>
    <col min="15090" max="15090" width="96.140625" bestFit="1" customWidth="1"/>
    <col min="15091" max="15103" width="11" customWidth="1"/>
    <col min="15104" max="15104" width="12.5703125" customWidth="1"/>
    <col min="15105" max="15116" width="14.85546875" customWidth="1"/>
    <col min="15117" max="15117" width="18.85546875" bestFit="1" customWidth="1"/>
    <col min="15118" max="15118" width="19.85546875" customWidth="1"/>
    <col min="15346" max="15346" width="96.140625" bestFit="1" customWidth="1"/>
    <col min="15347" max="15359" width="11" customWidth="1"/>
    <col min="15360" max="15360" width="12.5703125" customWidth="1"/>
    <col min="15361" max="15372" width="14.85546875" customWidth="1"/>
    <col min="15373" max="15373" width="18.85546875" bestFit="1" customWidth="1"/>
    <col min="15374" max="15374" width="19.85546875" customWidth="1"/>
    <col min="15602" max="15602" width="96.140625" bestFit="1" customWidth="1"/>
    <col min="15603" max="15615" width="11" customWidth="1"/>
    <col min="15616" max="15616" width="12.5703125" customWidth="1"/>
    <col min="15617" max="15628" width="14.85546875" customWidth="1"/>
    <col min="15629" max="15629" width="18.85546875" bestFit="1" customWidth="1"/>
    <col min="15630" max="15630" width="19.85546875" customWidth="1"/>
    <col min="15858" max="15858" width="96.140625" bestFit="1" customWidth="1"/>
    <col min="15859" max="15871" width="11" customWidth="1"/>
    <col min="15872" max="15872" width="12.5703125" customWidth="1"/>
    <col min="15873" max="15884" width="14.85546875" customWidth="1"/>
    <col min="15885" max="15885" width="18.85546875" bestFit="1" customWidth="1"/>
    <col min="15886" max="15886" width="19.85546875" customWidth="1"/>
    <col min="16114" max="16114" width="96.140625" bestFit="1" customWidth="1"/>
    <col min="16115" max="16127" width="11" customWidth="1"/>
    <col min="16128" max="16128" width="12.5703125" customWidth="1"/>
    <col min="16129" max="16140" width="14.85546875" customWidth="1"/>
    <col min="16141" max="16141" width="18.85546875" bestFit="1" customWidth="1"/>
    <col min="16142" max="16142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39814</v>
      </c>
      <c r="E3" s="6">
        <v>39845</v>
      </c>
      <c r="F3" s="6">
        <v>39873</v>
      </c>
      <c r="G3" s="6">
        <v>39904</v>
      </c>
      <c r="H3" s="6">
        <v>39934</v>
      </c>
      <c r="I3" s="6">
        <v>39965</v>
      </c>
      <c r="J3" s="6">
        <v>39995</v>
      </c>
      <c r="K3" s="6">
        <v>40026</v>
      </c>
      <c r="L3" s="6">
        <v>40057</v>
      </c>
      <c r="M3" s="6">
        <v>40087</v>
      </c>
      <c r="N3" s="6">
        <v>40118</v>
      </c>
      <c r="O3" s="7">
        <v>40148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2009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>SUM(C7:C31)</f>
        <v>5354057914</v>
      </c>
      <c r="D6" s="18">
        <f>SUM(D7:D31)</f>
        <v>431894481</v>
      </c>
      <c r="E6" s="19">
        <f t="shared" ref="E6:O6" si="0">SUM(E7:E31)</f>
        <v>369193906</v>
      </c>
      <c r="F6" s="19">
        <f t="shared" si="0"/>
        <v>430670915</v>
      </c>
      <c r="G6" s="19">
        <f t="shared" si="0"/>
        <v>342606684</v>
      </c>
      <c r="H6" s="19">
        <f t="shared" si="0"/>
        <v>405057446</v>
      </c>
      <c r="I6" s="19">
        <f t="shared" si="0"/>
        <v>352778172</v>
      </c>
      <c r="J6" s="19">
        <f t="shared" si="0"/>
        <v>588117479</v>
      </c>
      <c r="K6" s="19">
        <f t="shared" si="0"/>
        <v>347132630</v>
      </c>
      <c r="L6" s="19">
        <f t="shared" si="0"/>
        <v>465595267</v>
      </c>
      <c r="M6" s="19">
        <f t="shared" si="0"/>
        <v>426580908</v>
      </c>
      <c r="N6" s="19">
        <f t="shared" si="0"/>
        <v>559029831</v>
      </c>
      <c r="O6" s="20">
        <f t="shared" si="0"/>
        <v>635400195</v>
      </c>
    </row>
    <row r="7" spans="2:15" x14ac:dyDescent="0.25">
      <c r="B7" s="39" t="s">
        <v>5</v>
      </c>
      <c r="C7" s="34">
        <f>SUM(D7:O7)</f>
        <v>2332433555</v>
      </c>
      <c r="D7" s="25">
        <v>235080003</v>
      </c>
      <c r="E7" s="26">
        <v>200473405</v>
      </c>
      <c r="F7" s="26">
        <v>221203141</v>
      </c>
      <c r="G7" s="26">
        <v>177820975</v>
      </c>
      <c r="H7" s="26">
        <v>180634523</v>
      </c>
      <c r="I7" s="26">
        <v>171015471</v>
      </c>
      <c r="J7" s="26">
        <v>209951837</v>
      </c>
      <c r="K7" s="26">
        <v>176150866</v>
      </c>
      <c r="L7" s="26">
        <v>175075027</v>
      </c>
      <c r="M7" s="26">
        <v>175121341</v>
      </c>
      <c r="N7" s="26">
        <v>230074327</v>
      </c>
      <c r="O7" s="27">
        <v>179832639</v>
      </c>
    </row>
    <row r="8" spans="2:15" x14ac:dyDescent="0.25">
      <c r="B8" s="40" t="s">
        <v>6</v>
      </c>
      <c r="C8" s="35">
        <f t="shared" ref="C8:C72" si="1">SUM(D8:O8)</f>
        <v>53351650</v>
      </c>
      <c r="D8" s="23">
        <v>4659368</v>
      </c>
      <c r="E8" s="21">
        <v>4659368</v>
      </c>
      <c r="F8" s="21">
        <v>4659368</v>
      </c>
      <c r="G8" s="21">
        <v>4943392</v>
      </c>
      <c r="H8" s="21">
        <v>4555787</v>
      </c>
      <c r="I8" s="21">
        <v>4530647</v>
      </c>
      <c r="J8" s="21">
        <v>3551887</v>
      </c>
      <c r="K8" s="21">
        <v>4274910</v>
      </c>
      <c r="L8" s="21">
        <v>4288432</v>
      </c>
      <c r="M8" s="21">
        <v>4312152</v>
      </c>
      <c r="N8" s="21">
        <v>4295807</v>
      </c>
      <c r="O8" s="28">
        <v>4620532</v>
      </c>
    </row>
    <row r="9" spans="2:15" x14ac:dyDescent="0.25">
      <c r="B9" s="40" t="s">
        <v>7</v>
      </c>
      <c r="C9" s="35">
        <f t="shared" si="1"/>
        <v>42579858</v>
      </c>
      <c r="D9" s="23">
        <v>42579858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8</v>
      </c>
      <c r="C10" s="35">
        <f t="shared" si="1"/>
        <v>89090810</v>
      </c>
      <c r="D10" s="23">
        <v>8107018</v>
      </c>
      <c r="E10" s="21">
        <v>8107018</v>
      </c>
      <c r="F10" s="21">
        <v>8107018</v>
      </c>
      <c r="G10" s="21">
        <v>7140513</v>
      </c>
      <c r="H10" s="21">
        <v>7239227</v>
      </c>
      <c r="I10" s="21">
        <v>6700416</v>
      </c>
      <c r="J10" s="21">
        <v>8341943</v>
      </c>
      <c r="K10" s="21">
        <v>7060231</v>
      </c>
      <c r="L10" s="21">
        <v>7025025</v>
      </c>
      <c r="M10" s="21">
        <v>7022980</v>
      </c>
      <c r="N10" s="21">
        <v>7003786</v>
      </c>
      <c r="O10" s="28">
        <v>7235635</v>
      </c>
    </row>
    <row r="11" spans="2:15" x14ac:dyDescent="0.25">
      <c r="B11" s="40" t="s">
        <v>9</v>
      </c>
      <c r="C11" s="35">
        <f t="shared" si="1"/>
        <v>155325970</v>
      </c>
      <c r="D11" s="23">
        <v>12895473</v>
      </c>
      <c r="E11" s="21">
        <v>12895473</v>
      </c>
      <c r="F11" s="21">
        <v>12895473</v>
      </c>
      <c r="G11" s="21">
        <v>12895473</v>
      </c>
      <c r="H11" s="21">
        <v>12895473</v>
      </c>
      <c r="I11" s="21">
        <v>12895473</v>
      </c>
      <c r="J11" s="21">
        <v>12895473</v>
      </c>
      <c r="K11" s="21">
        <v>12895473</v>
      </c>
      <c r="L11" s="21">
        <v>12895473</v>
      </c>
      <c r="M11" s="21">
        <v>12895473</v>
      </c>
      <c r="N11" s="21">
        <v>12895473</v>
      </c>
      <c r="O11" s="28">
        <v>13475767</v>
      </c>
    </row>
    <row r="12" spans="2:15" x14ac:dyDescent="0.25">
      <c r="B12" s="40" t="s">
        <v>10</v>
      </c>
      <c r="C12" s="35">
        <f>SUM(D12:O12)</f>
        <v>20910937</v>
      </c>
      <c r="D12" s="23">
        <v>0</v>
      </c>
      <c r="E12" s="21">
        <v>0</v>
      </c>
      <c r="F12" s="21">
        <v>0</v>
      </c>
      <c r="G12" s="22">
        <v>0</v>
      </c>
      <c r="H12" s="22">
        <v>0</v>
      </c>
      <c r="I12" s="22">
        <v>0</v>
      </c>
      <c r="J12" s="22">
        <v>0</v>
      </c>
      <c r="K12" s="21">
        <v>606000</v>
      </c>
      <c r="L12" s="21">
        <v>10114579</v>
      </c>
      <c r="M12" s="21">
        <v>0</v>
      </c>
      <c r="N12" s="21">
        <v>0</v>
      </c>
      <c r="O12" s="28">
        <v>10190358</v>
      </c>
    </row>
    <row r="13" spans="2:15" x14ac:dyDescent="0.25">
      <c r="B13" s="40" t="s">
        <v>11</v>
      </c>
      <c r="C13" s="35">
        <f t="shared" si="1"/>
        <v>9052629</v>
      </c>
      <c r="D13" s="23">
        <v>0</v>
      </c>
      <c r="E13" s="21">
        <v>0</v>
      </c>
      <c r="F13" s="21">
        <v>0</v>
      </c>
      <c r="G13" s="22">
        <v>0</v>
      </c>
      <c r="H13" s="22">
        <v>0</v>
      </c>
      <c r="I13" s="21">
        <v>9052629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9">
        <v>0</v>
      </c>
    </row>
    <row r="14" spans="2:15" x14ac:dyDescent="0.25">
      <c r="B14" s="40" t="s">
        <v>12</v>
      </c>
      <c r="C14" s="35">
        <f t="shared" si="1"/>
        <v>26424688</v>
      </c>
      <c r="D14" s="23">
        <v>2411722</v>
      </c>
      <c r="E14" s="21">
        <v>2411722</v>
      </c>
      <c r="F14" s="21">
        <v>2411722</v>
      </c>
      <c r="G14" s="21">
        <v>2109432</v>
      </c>
      <c r="H14" s="21">
        <v>2141430</v>
      </c>
      <c r="I14" s="21">
        <v>1975178</v>
      </c>
      <c r="J14" s="21">
        <v>2484839</v>
      </c>
      <c r="K14" s="21">
        <v>2093290</v>
      </c>
      <c r="L14" s="21">
        <v>2083683</v>
      </c>
      <c r="M14" s="21">
        <v>2081463</v>
      </c>
      <c r="N14" s="21">
        <v>2076548</v>
      </c>
      <c r="O14" s="28">
        <v>2143659</v>
      </c>
    </row>
    <row r="15" spans="2:15" x14ac:dyDescent="0.25">
      <c r="B15" s="40" t="s">
        <v>13</v>
      </c>
      <c r="C15" s="35">
        <f t="shared" si="1"/>
        <v>632864</v>
      </c>
      <c r="D15" s="23">
        <v>316432</v>
      </c>
      <c r="E15" s="21">
        <v>316432</v>
      </c>
      <c r="F15" s="21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9">
        <v>0</v>
      </c>
    </row>
    <row r="16" spans="2:15" x14ac:dyDescent="0.25">
      <c r="B16" s="40" t="s">
        <v>14</v>
      </c>
      <c r="C16" s="35">
        <f t="shared" si="1"/>
        <v>21643774</v>
      </c>
      <c r="D16" s="23">
        <v>0</v>
      </c>
      <c r="E16" s="21">
        <v>0</v>
      </c>
      <c r="F16" s="21">
        <v>10787709</v>
      </c>
      <c r="G16" s="22">
        <v>0</v>
      </c>
      <c r="H16" s="22">
        <v>0</v>
      </c>
      <c r="I16" s="22">
        <v>0</v>
      </c>
      <c r="J16" s="21">
        <v>9746065</v>
      </c>
      <c r="K16" s="22">
        <v>0</v>
      </c>
      <c r="L16" s="22">
        <v>0</v>
      </c>
      <c r="M16" s="22">
        <v>0</v>
      </c>
      <c r="N16" s="22">
        <v>0</v>
      </c>
      <c r="O16" s="28">
        <v>1110000</v>
      </c>
    </row>
    <row r="17" spans="2:15" x14ac:dyDescent="0.25">
      <c r="B17" s="40" t="s">
        <v>15</v>
      </c>
      <c r="C17" s="35">
        <f t="shared" si="1"/>
        <v>55159447</v>
      </c>
      <c r="D17" s="23">
        <v>0</v>
      </c>
      <c r="E17" s="21">
        <v>5163699</v>
      </c>
      <c r="F17" s="21">
        <v>5613657</v>
      </c>
      <c r="G17" s="21">
        <v>4635365</v>
      </c>
      <c r="H17" s="21">
        <v>4885177</v>
      </c>
      <c r="I17" s="21">
        <v>4886510</v>
      </c>
      <c r="J17" s="21">
        <v>4961365</v>
      </c>
      <c r="K17" s="21">
        <v>4958084</v>
      </c>
      <c r="L17" s="21">
        <v>4994174</v>
      </c>
      <c r="M17" s="21">
        <v>5027939</v>
      </c>
      <c r="N17" s="21">
        <v>5027939</v>
      </c>
      <c r="O17" s="28">
        <v>5005538</v>
      </c>
    </row>
    <row r="18" spans="2:15" x14ac:dyDescent="0.25">
      <c r="B18" s="40" t="s">
        <v>16</v>
      </c>
      <c r="C18" s="35">
        <f t="shared" si="1"/>
        <v>2572582</v>
      </c>
      <c r="D18" s="23">
        <v>0</v>
      </c>
      <c r="E18" s="21">
        <v>0</v>
      </c>
      <c r="F18" s="21">
        <v>900000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1">
        <v>1672582</v>
      </c>
      <c r="O18" s="28">
        <v>0</v>
      </c>
    </row>
    <row r="19" spans="2:15" x14ac:dyDescent="0.25">
      <c r="B19" s="40" t="s">
        <v>17</v>
      </c>
      <c r="C19" s="35">
        <f t="shared" si="1"/>
        <v>117684481</v>
      </c>
      <c r="D19" s="23">
        <v>0</v>
      </c>
      <c r="E19" s="21">
        <v>0</v>
      </c>
      <c r="F19" s="21">
        <v>0</v>
      </c>
      <c r="G19" s="22">
        <v>0</v>
      </c>
      <c r="H19" s="22">
        <v>0</v>
      </c>
      <c r="I19" s="22">
        <v>0</v>
      </c>
      <c r="J19" s="21">
        <v>41205000</v>
      </c>
      <c r="K19" s="21">
        <v>5085754</v>
      </c>
      <c r="L19" s="21">
        <v>5316727</v>
      </c>
      <c r="M19" s="22">
        <v>0</v>
      </c>
      <c r="N19" s="21">
        <v>0</v>
      </c>
      <c r="O19" s="28">
        <v>66077000</v>
      </c>
    </row>
    <row r="20" spans="2:15" x14ac:dyDescent="0.25">
      <c r="B20" s="40" t="s">
        <v>18</v>
      </c>
      <c r="C20" s="35">
        <f t="shared" si="1"/>
        <v>158674578</v>
      </c>
      <c r="D20" s="23">
        <v>7270952</v>
      </c>
      <c r="E20" s="21">
        <v>0</v>
      </c>
      <c r="F20" s="21">
        <v>10950618</v>
      </c>
      <c r="G20" s="21">
        <v>4135439</v>
      </c>
      <c r="H20" s="21">
        <v>11820403</v>
      </c>
      <c r="I20" s="21">
        <v>9711150</v>
      </c>
      <c r="J20" s="21">
        <v>16772460</v>
      </c>
      <c r="K20" s="21">
        <v>8409843</v>
      </c>
      <c r="L20" s="21">
        <v>20726826</v>
      </c>
      <c r="M20" s="21">
        <v>22479626</v>
      </c>
      <c r="N20" s="21">
        <v>20598391</v>
      </c>
      <c r="O20" s="28">
        <v>25798870</v>
      </c>
    </row>
    <row r="21" spans="2:15" x14ac:dyDescent="0.25">
      <c r="B21" s="40" t="s">
        <v>19</v>
      </c>
      <c r="C21" s="35">
        <f t="shared" si="1"/>
        <v>232375866</v>
      </c>
      <c r="D21" s="23">
        <v>11584435</v>
      </c>
      <c r="E21" s="21">
        <v>8283220</v>
      </c>
      <c r="F21" s="21">
        <v>3562930</v>
      </c>
      <c r="G21" s="21">
        <v>12267407</v>
      </c>
      <c r="H21" s="21">
        <v>12954992</v>
      </c>
      <c r="I21" s="21">
        <v>23919947</v>
      </c>
      <c r="J21" s="21">
        <v>14864299</v>
      </c>
      <c r="K21" s="21">
        <v>28169185</v>
      </c>
      <c r="L21" s="21">
        <v>42659620</v>
      </c>
      <c r="M21" s="21">
        <v>31611684</v>
      </c>
      <c r="N21" s="21">
        <v>17896776</v>
      </c>
      <c r="O21" s="28">
        <v>24601371</v>
      </c>
    </row>
    <row r="22" spans="2:15" x14ac:dyDescent="0.25">
      <c r="B22" s="40" t="s">
        <v>20</v>
      </c>
      <c r="C22" s="35">
        <f t="shared" si="1"/>
        <v>409640035</v>
      </c>
      <c r="D22" s="23">
        <v>24339249</v>
      </c>
      <c r="E22" s="21">
        <v>24339249</v>
      </c>
      <c r="F22" s="21">
        <v>24339249</v>
      </c>
      <c r="G22" s="21">
        <v>20602433</v>
      </c>
      <c r="H22" s="21">
        <v>21010890</v>
      </c>
      <c r="I22" s="22">
        <v>0</v>
      </c>
      <c r="J22" s="21">
        <v>38773583</v>
      </c>
      <c r="K22" s="21">
        <v>18191836</v>
      </c>
      <c r="L22" s="21">
        <v>27630038</v>
      </c>
      <c r="M22" s="21">
        <v>24324634</v>
      </c>
      <c r="N22" s="21">
        <v>149473846</v>
      </c>
      <c r="O22" s="28">
        <v>36615028</v>
      </c>
    </row>
    <row r="23" spans="2:15" x14ac:dyDescent="0.25">
      <c r="B23" s="40" t="s">
        <v>21</v>
      </c>
      <c r="C23" s="35">
        <f t="shared" si="1"/>
        <v>207046714</v>
      </c>
      <c r="D23" s="23">
        <v>20718920</v>
      </c>
      <c r="E23" s="21">
        <v>20718920</v>
      </c>
      <c r="F23" s="21">
        <v>0</v>
      </c>
      <c r="G23" s="21">
        <v>18245224</v>
      </c>
      <c r="H23" s="21">
        <v>18512553</v>
      </c>
      <c r="I23" s="21">
        <v>17066260</v>
      </c>
      <c r="J23" s="21">
        <v>21473528</v>
      </c>
      <c r="K23" s="21">
        <v>18037158</v>
      </c>
      <c r="L23" s="21">
        <v>17945073</v>
      </c>
      <c r="M23" s="21">
        <v>17960350</v>
      </c>
      <c r="N23" s="21">
        <v>17898341</v>
      </c>
      <c r="O23" s="28">
        <v>18470387</v>
      </c>
    </row>
    <row r="24" spans="2:15" x14ac:dyDescent="0.25">
      <c r="B24" s="40" t="s">
        <v>22</v>
      </c>
      <c r="C24" s="35">
        <f t="shared" si="1"/>
        <v>10580200</v>
      </c>
      <c r="D24" s="23">
        <v>0</v>
      </c>
      <c r="E24" s="21">
        <v>0</v>
      </c>
      <c r="F24" s="21">
        <v>0</v>
      </c>
      <c r="G24" s="22">
        <v>0</v>
      </c>
      <c r="H24" s="21">
        <v>10580200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9">
        <v>0</v>
      </c>
    </row>
    <row r="25" spans="2:15" x14ac:dyDescent="0.25">
      <c r="B25" s="40" t="s">
        <v>23</v>
      </c>
      <c r="C25" s="35">
        <f t="shared" si="1"/>
        <v>955971528</v>
      </c>
      <c r="D25" s="23">
        <v>53000000</v>
      </c>
      <c r="E25" s="21">
        <v>77000000</v>
      </c>
      <c r="F25" s="21">
        <v>125000000</v>
      </c>
      <c r="G25" s="21">
        <v>60000000</v>
      </c>
      <c r="H25" s="21">
        <v>60000000</v>
      </c>
      <c r="I25" s="21">
        <v>80000000</v>
      </c>
      <c r="J25" s="21">
        <v>77000000</v>
      </c>
      <c r="K25" s="21">
        <v>61200000</v>
      </c>
      <c r="L25" s="21">
        <v>102771528</v>
      </c>
      <c r="M25" s="21">
        <v>90000000</v>
      </c>
      <c r="N25" s="21">
        <v>90000000</v>
      </c>
      <c r="O25" s="28">
        <v>80000000</v>
      </c>
    </row>
    <row r="26" spans="2:15" x14ac:dyDescent="0.25">
      <c r="B26" s="40" t="s">
        <v>24</v>
      </c>
      <c r="C26" s="35">
        <f t="shared" si="1"/>
        <v>71907651</v>
      </c>
      <c r="D26" s="23">
        <v>8907651</v>
      </c>
      <c r="E26" s="21">
        <v>0</v>
      </c>
      <c r="F26" s="21">
        <v>0</v>
      </c>
      <c r="G26" s="22">
        <v>0</v>
      </c>
      <c r="H26" s="21">
        <v>6000000</v>
      </c>
      <c r="I26" s="22">
        <v>0</v>
      </c>
      <c r="J26" s="21">
        <v>5000000</v>
      </c>
      <c r="K26" s="21">
        <v>0</v>
      </c>
      <c r="L26" s="21">
        <v>8000000</v>
      </c>
      <c r="M26" s="21">
        <v>20000000</v>
      </c>
      <c r="N26" s="21">
        <v>0</v>
      </c>
      <c r="O26" s="28">
        <v>24000000</v>
      </c>
    </row>
    <row r="27" spans="2:15" x14ac:dyDescent="0.25">
      <c r="B27" s="40" t="s">
        <v>25</v>
      </c>
      <c r="C27" s="35">
        <f t="shared" si="1"/>
        <v>1191400</v>
      </c>
      <c r="D27" s="23">
        <v>0</v>
      </c>
      <c r="E27" s="21">
        <v>0</v>
      </c>
      <c r="F27" s="21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1">
        <v>500000</v>
      </c>
      <c r="N27" s="21">
        <v>0</v>
      </c>
      <c r="O27" s="28">
        <v>691400</v>
      </c>
    </row>
    <row r="28" spans="2:15" x14ac:dyDescent="0.25">
      <c r="B28" s="40" t="s">
        <v>26</v>
      </c>
      <c r="C28" s="35">
        <f t="shared" si="1"/>
        <v>30</v>
      </c>
      <c r="D28" s="23">
        <v>0</v>
      </c>
      <c r="E28" s="21">
        <v>0</v>
      </c>
      <c r="F28" s="21">
        <v>30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9">
        <v>0</v>
      </c>
    </row>
    <row r="29" spans="2:15" x14ac:dyDescent="0.25">
      <c r="B29" s="40" t="s">
        <v>27</v>
      </c>
      <c r="C29" s="35">
        <f t="shared" si="1"/>
        <v>3644</v>
      </c>
      <c r="D29" s="23">
        <v>0</v>
      </c>
      <c r="E29" s="21">
        <v>0</v>
      </c>
      <c r="F29" s="21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1">
        <v>3644</v>
      </c>
      <c r="N29" s="22">
        <v>0</v>
      </c>
      <c r="O29" s="29">
        <v>0</v>
      </c>
    </row>
    <row r="30" spans="2:15" x14ac:dyDescent="0.25">
      <c r="B30" s="40" t="s">
        <v>28</v>
      </c>
      <c r="C30" s="35">
        <f t="shared" si="1"/>
        <v>11368047</v>
      </c>
      <c r="D30" s="23">
        <v>0</v>
      </c>
      <c r="E30" s="21">
        <v>0</v>
      </c>
      <c r="F30" s="21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1">
        <v>11368047</v>
      </c>
      <c r="N30" s="22">
        <v>0</v>
      </c>
      <c r="O30" s="29">
        <v>0</v>
      </c>
    </row>
    <row r="31" spans="2:15" ht="15.75" thickBot="1" x14ac:dyDescent="0.3">
      <c r="B31" s="41" t="s">
        <v>29</v>
      </c>
      <c r="C31" s="35">
        <f t="shared" si="1"/>
        <v>368434976</v>
      </c>
      <c r="D31" s="23">
        <v>23400</v>
      </c>
      <c r="E31" s="21">
        <v>4825400</v>
      </c>
      <c r="F31" s="21">
        <v>240000</v>
      </c>
      <c r="G31" s="21">
        <v>17811031</v>
      </c>
      <c r="H31" s="21">
        <v>51826791</v>
      </c>
      <c r="I31" s="21">
        <v>11024491</v>
      </c>
      <c r="J31" s="21">
        <v>121095200</v>
      </c>
      <c r="K31" s="22">
        <v>0</v>
      </c>
      <c r="L31" s="21">
        <v>24069062</v>
      </c>
      <c r="M31" s="21">
        <v>1871575</v>
      </c>
      <c r="N31" s="21">
        <v>116015</v>
      </c>
      <c r="O31" s="28">
        <v>135532011</v>
      </c>
    </row>
    <row r="32" spans="2:15" s="3" customFormat="1" ht="12" thickBot="1" x14ac:dyDescent="0.25">
      <c r="B32" s="42" t="s">
        <v>70</v>
      </c>
      <c r="C32" s="36">
        <f t="shared" ref="C32:O32" si="2">SUM(C33:C66)</f>
        <v>5057409212</v>
      </c>
      <c r="D32" s="5">
        <f t="shared" si="2"/>
        <v>377641078</v>
      </c>
      <c r="E32" s="4">
        <f t="shared" si="2"/>
        <v>331514174</v>
      </c>
      <c r="F32" s="4">
        <f t="shared" si="2"/>
        <v>372800219</v>
      </c>
      <c r="G32" s="4">
        <f t="shared" si="2"/>
        <v>391873858</v>
      </c>
      <c r="H32" s="4">
        <f t="shared" si="2"/>
        <v>363287704</v>
      </c>
      <c r="I32" s="4">
        <f t="shared" si="2"/>
        <v>369623773</v>
      </c>
      <c r="J32" s="4">
        <f t="shared" si="2"/>
        <v>503929989</v>
      </c>
      <c r="K32" s="4">
        <f t="shared" si="2"/>
        <v>387182330</v>
      </c>
      <c r="L32" s="4">
        <f t="shared" si="2"/>
        <v>397842722</v>
      </c>
      <c r="M32" s="4">
        <f t="shared" si="2"/>
        <v>405392654</v>
      </c>
      <c r="N32" s="4">
        <f t="shared" si="2"/>
        <v>445757710</v>
      </c>
      <c r="O32" s="30">
        <f t="shared" si="2"/>
        <v>710563001</v>
      </c>
    </row>
    <row r="33" spans="2:15" x14ac:dyDescent="0.25">
      <c r="B33" s="39" t="s">
        <v>30</v>
      </c>
      <c r="C33" s="35">
        <f t="shared" ref="C33:C66" si="3">SUM(D33:O33)</f>
        <v>292500</v>
      </c>
      <c r="D33" s="23">
        <v>0</v>
      </c>
      <c r="E33" s="21">
        <v>0</v>
      </c>
      <c r="F33" s="21">
        <v>0</v>
      </c>
      <c r="G33" s="21">
        <v>292500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9">
        <v>0</v>
      </c>
    </row>
    <row r="34" spans="2:15" x14ac:dyDescent="0.25">
      <c r="B34" s="40" t="s">
        <v>31</v>
      </c>
      <c r="C34" s="35">
        <f t="shared" si="3"/>
        <v>4163833685</v>
      </c>
      <c r="D34" s="23">
        <v>342752862</v>
      </c>
      <c r="E34" s="21">
        <v>287291241</v>
      </c>
      <c r="F34" s="21">
        <v>278429758</v>
      </c>
      <c r="G34" s="21">
        <v>321720350</v>
      </c>
      <c r="H34" s="21">
        <v>309638731</v>
      </c>
      <c r="I34" s="21">
        <v>305482344</v>
      </c>
      <c r="J34" s="21">
        <v>461841921</v>
      </c>
      <c r="K34" s="21">
        <v>339543844</v>
      </c>
      <c r="L34" s="21">
        <v>363198253</v>
      </c>
      <c r="M34" s="21">
        <v>347852101</v>
      </c>
      <c r="N34" s="21">
        <v>350658309</v>
      </c>
      <c r="O34" s="28">
        <v>455423971</v>
      </c>
    </row>
    <row r="35" spans="2:15" x14ac:dyDescent="0.25">
      <c r="B35" s="40" t="s">
        <v>32</v>
      </c>
      <c r="C35" s="35">
        <f t="shared" si="3"/>
        <v>90858112</v>
      </c>
      <c r="D35" s="23">
        <v>3934901</v>
      </c>
      <c r="E35" s="21">
        <v>4025070</v>
      </c>
      <c r="F35" s="21">
        <v>6590581</v>
      </c>
      <c r="G35" s="21">
        <v>2632233</v>
      </c>
      <c r="H35" s="21">
        <v>2896139</v>
      </c>
      <c r="I35" s="21">
        <v>9994043</v>
      </c>
      <c r="J35" s="21">
        <v>6709345</v>
      </c>
      <c r="K35" s="21">
        <v>8044134</v>
      </c>
      <c r="L35" s="21">
        <v>7974033</v>
      </c>
      <c r="M35" s="21">
        <v>10552971</v>
      </c>
      <c r="N35" s="21">
        <v>13331904</v>
      </c>
      <c r="O35" s="28">
        <v>14172758</v>
      </c>
    </row>
    <row r="36" spans="2:15" x14ac:dyDescent="0.25">
      <c r="B36" s="40" t="s">
        <v>33</v>
      </c>
      <c r="C36" s="35">
        <f t="shared" si="3"/>
        <v>92503865</v>
      </c>
      <c r="D36" s="23">
        <v>0</v>
      </c>
      <c r="E36" s="21">
        <v>0</v>
      </c>
      <c r="F36" s="21">
        <v>0</v>
      </c>
      <c r="G36" s="22">
        <v>0</v>
      </c>
      <c r="H36" s="22">
        <v>0</v>
      </c>
      <c r="I36" s="22">
        <v>0</v>
      </c>
      <c r="J36" s="21">
        <v>160000</v>
      </c>
      <c r="K36" s="21">
        <v>0</v>
      </c>
      <c r="L36" s="21">
        <v>0</v>
      </c>
      <c r="M36" s="21">
        <v>4200000</v>
      </c>
      <c r="N36" s="21">
        <v>0</v>
      </c>
      <c r="O36" s="28">
        <v>88143865</v>
      </c>
    </row>
    <row r="37" spans="2:15" x14ac:dyDescent="0.25">
      <c r="B37" s="40" t="s">
        <v>34</v>
      </c>
      <c r="C37" s="35">
        <f t="shared" si="3"/>
        <v>118848405</v>
      </c>
      <c r="D37" s="23">
        <v>71151</v>
      </c>
      <c r="E37" s="21">
        <v>1000000</v>
      </c>
      <c r="F37" s="21">
        <v>15835065</v>
      </c>
      <c r="G37" s="21">
        <v>825624</v>
      </c>
      <c r="H37" s="21">
        <v>4652884</v>
      </c>
      <c r="I37" s="21">
        <v>10835653</v>
      </c>
      <c r="J37" s="21">
        <v>0</v>
      </c>
      <c r="K37" s="21">
        <v>792121</v>
      </c>
      <c r="L37" s="21">
        <v>3155027</v>
      </c>
      <c r="M37" s="21">
        <v>0</v>
      </c>
      <c r="N37" s="21">
        <v>23148956</v>
      </c>
      <c r="O37" s="28">
        <v>58531924</v>
      </c>
    </row>
    <row r="38" spans="2:15" x14ac:dyDescent="0.25">
      <c r="B38" s="40" t="s">
        <v>35</v>
      </c>
      <c r="C38" s="35">
        <f t="shared" si="3"/>
        <v>10309269</v>
      </c>
      <c r="D38" s="23">
        <v>934416</v>
      </c>
      <c r="E38" s="21">
        <v>1552244</v>
      </c>
      <c r="F38" s="21">
        <v>799850</v>
      </c>
      <c r="G38" s="21">
        <v>572109</v>
      </c>
      <c r="H38" s="21">
        <v>350805</v>
      </c>
      <c r="I38" s="21">
        <v>887018</v>
      </c>
      <c r="J38" s="21">
        <v>865705</v>
      </c>
      <c r="K38" s="21">
        <v>961636</v>
      </c>
      <c r="L38" s="21">
        <v>404897</v>
      </c>
      <c r="M38" s="21">
        <v>627530</v>
      </c>
      <c r="N38" s="21">
        <v>972481</v>
      </c>
      <c r="O38" s="28">
        <v>1380578</v>
      </c>
    </row>
    <row r="39" spans="2:15" x14ac:dyDescent="0.25">
      <c r="B39" s="40" t="s">
        <v>36</v>
      </c>
      <c r="C39" s="35">
        <f t="shared" si="3"/>
        <v>47927762</v>
      </c>
      <c r="D39" s="23">
        <v>3263281</v>
      </c>
      <c r="E39" s="21">
        <v>2712523</v>
      </c>
      <c r="F39" s="21">
        <v>7667582</v>
      </c>
      <c r="G39" s="21">
        <v>6439729</v>
      </c>
      <c r="H39" s="21">
        <v>3110714</v>
      </c>
      <c r="I39" s="21">
        <v>2723342</v>
      </c>
      <c r="J39" s="21">
        <v>2834225</v>
      </c>
      <c r="K39" s="21">
        <v>2021601</v>
      </c>
      <c r="L39" s="21">
        <v>298336</v>
      </c>
      <c r="M39" s="21">
        <v>8494957</v>
      </c>
      <c r="N39" s="21">
        <v>3509806</v>
      </c>
      <c r="O39" s="28">
        <v>4851666</v>
      </c>
    </row>
    <row r="40" spans="2:15" x14ac:dyDescent="0.25">
      <c r="B40" s="40" t="s">
        <v>37</v>
      </c>
      <c r="C40" s="35">
        <f t="shared" si="3"/>
        <v>59229183</v>
      </c>
      <c r="D40" s="23">
        <v>4275704</v>
      </c>
      <c r="E40" s="21">
        <v>0</v>
      </c>
      <c r="F40" s="21">
        <v>7972734</v>
      </c>
      <c r="G40" s="21">
        <v>4929556</v>
      </c>
      <c r="H40" s="21">
        <v>5338110</v>
      </c>
      <c r="I40" s="21">
        <v>5420862</v>
      </c>
      <c r="J40" s="21">
        <v>5593422</v>
      </c>
      <c r="K40" s="21">
        <v>5467762</v>
      </c>
      <c r="L40" s="21">
        <v>0</v>
      </c>
      <c r="M40" s="21">
        <v>646729</v>
      </c>
      <c r="N40" s="21">
        <v>5590598</v>
      </c>
      <c r="O40" s="28">
        <v>13993706</v>
      </c>
    </row>
    <row r="41" spans="2:15" x14ac:dyDescent="0.25">
      <c r="B41" s="40" t="s">
        <v>38</v>
      </c>
      <c r="C41" s="35">
        <f t="shared" si="3"/>
        <v>1029350</v>
      </c>
      <c r="D41" s="23">
        <v>0</v>
      </c>
      <c r="E41" s="21">
        <v>0</v>
      </c>
      <c r="F41" s="21">
        <v>0</v>
      </c>
      <c r="G41" s="21">
        <v>100500</v>
      </c>
      <c r="H41" s="22">
        <v>0</v>
      </c>
      <c r="I41" s="21">
        <v>216250</v>
      </c>
      <c r="J41" s="21">
        <v>87100</v>
      </c>
      <c r="K41" s="21">
        <v>338500</v>
      </c>
      <c r="L41" s="21">
        <v>0</v>
      </c>
      <c r="M41" s="21">
        <v>0</v>
      </c>
      <c r="N41" s="21">
        <v>216000</v>
      </c>
      <c r="O41" s="28">
        <v>71000</v>
      </c>
    </row>
    <row r="42" spans="2:15" x14ac:dyDescent="0.25">
      <c r="B42" s="40" t="s">
        <v>39</v>
      </c>
      <c r="C42" s="35">
        <f t="shared" si="3"/>
        <v>14946900</v>
      </c>
      <c r="D42" s="23">
        <v>1100000</v>
      </c>
      <c r="E42" s="21">
        <v>1610000</v>
      </c>
      <c r="F42" s="21">
        <v>1208000</v>
      </c>
      <c r="G42" s="21">
        <v>1509000</v>
      </c>
      <c r="H42" s="21">
        <v>17200</v>
      </c>
      <c r="I42" s="21">
        <v>1100000</v>
      </c>
      <c r="J42" s="21">
        <v>1800000</v>
      </c>
      <c r="K42" s="21">
        <v>2504000</v>
      </c>
      <c r="L42" s="21">
        <v>800000</v>
      </c>
      <c r="M42" s="21">
        <v>800000</v>
      </c>
      <c r="N42" s="21">
        <v>1234200</v>
      </c>
      <c r="O42" s="28">
        <v>1264500</v>
      </c>
    </row>
    <row r="43" spans="2:15" x14ac:dyDescent="0.25">
      <c r="B43" s="40" t="s">
        <v>40</v>
      </c>
      <c r="C43" s="35">
        <f t="shared" si="3"/>
        <v>1693784</v>
      </c>
      <c r="D43" s="23">
        <v>0</v>
      </c>
      <c r="E43" s="21">
        <v>202200</v>
      </c>
      <c r="F43" s="21">
        <v>572687</v>
      </c>
      <c r="G43" s="21">
        <v>228080</v>
      </c>
      <c r="H43" s="21">
        <v>54447</v>
      </c>
      <c r="I43" s="21">
        <v>104251</v>
      </c>
      <c r="J43" s="21">
        <v>36600</v>
      </c>
      <c r="K43" s="21">
        <v>6582</v>
      </c>
      <c r="L43" s="21">
        <v>330600</v>
      </c>
      <c r="M43" s="21">
        <v>92557</v>
      </c>
      <c r="N43" s="21">
        <v>5980</v>
      </c>
      <c r="O43" s="28">
        <v>59800</v>
      </c>
    </row>
    <row r="44" spans="2:15" x14ac:dyDescent="0.25">
      <c r="B44" s="40" t="s">
        <v>41</v>
      </c>
      <c r="C44" s="35">
        <f t="shared" si="3"/>
        <v>16000</v>
      </c>
      <c r="D44" s="23">
        <v>0</v>
      </c>
      <c r="E44" s="21">
        <v>0</v>
      </c>
      <c r="F44" s="21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1">
        <v>16000</v>
      </c>
      <c r="O44" s="28">
        <v>0</v>
      </c>
    </row>
    <row r="45" spans="2:15" x14ac:dyDescent="0.25">
      <c r="B45" s="40" t="s">
        <v>42</v>
      </c>
      <c r="C45" s="35">
        <f t="shared" si="3"/>
        <v>25153991</v>
      </c>
      <c r="D45" s="23">
        <v>0</v>
      </c>
      <c r="E45" s="21">
        <v>14660</v>
      </c>
      <c r="F45" s="21">
        <v>3704728</v>
      </c>
      <c r="G45" s="21">
        <v>508700</v>
      </c>
      <c r="H45" s="21">
        <v>3139129</v>
      </c>
      <c r="I45" s="21">
        <v>1438287</v>
      </c>
      <c r="J45" s="21">
        <v>234971</v>
      </c>
      <c r="K45" s="21">
        <v>219893</v>
      </c>
      <c r="L45" s="21">
        <v>733278</v>
      </c>
      <c r="M45" s="21">
        <v>2791655</v>
      </c>
      <c r="N45" s="21">
        <v>1213635</v>
      </c>
      <c r="O45" s="28">
        <v>11155055</v>
      </c>
    </row>
    <row r="46" spans="2:15" x14ac:dyDescent="0.25">
      <c r="B46" s="40" t="s">
        <v>43</v>
      </c>
      <c r="C46" s="35">
        <f t="shared" si="3"/>
        <v>3446839</v>
      </c>
      <c r="D46" s="23">
        <v>0</v>
      </c>
      <c r="E46" s="21">
        <v>0</v>
      </c>
      <c r="F46" s="21">
        <v>17260</v>
      </c>
      <c r="G46" s="22">
        <v>0</v>
      </c>
      <c r="H46" s="22">
        <v>0</v>
      </c>
      <c r="I46" s="21">
        <v>181631</v>
      </c>
      <c r="J46" s="21">
        <v>1753803</v>
      </c>
      <c r="K46" s="21">
        <v>0</v>
      </c>
      <c r="L46" s="21">
        <v>88512</v>
      </c>
      <c r="M46" s="21">
        <v>255737</v>
      </c>
      <c r="N46" s="21">
        <v>1149896</v>
      </c>
      <c r="O46" s="28">
        <v>0</v>
      </c>
    </row>
    <row r="47" spans="2:15" x14ac:dyDescent="0.25">
      <c r="B47" s="40" t="s">
        <v>44</v>
      </c>
      <c r="C47" s="35">
        <f t="shared" si="3"/>
        <v>10481574</v>
      </c>
      <c r="D47" s="23">
        <v>5402020</v>
      </c>
      <c r="E47" s="21">
        <v>1037280</v>
      </c>
      <c r="F47" s="21">
        <v>228618</v>
      </c>
      <c r="G47" s="22">
        <v>0</v>
      </c>
      <c r="H47" s="22">
        <v>0</v>
      </c>
      <c r="I47" s="22">
        <v>0</v>
      </c>
      <c r="J47" s="21">
        <v>1457417</v>
      </c>
      <c r="K47" s="21">
        <v>0</v>
      </c>
      <c r="L47" s="21">
        <v>458651</v>
      </c>
      <c r="M47" s="21">
        <v>19730</v>
      </c>
      <c r="N47" s="21">
        <v>362155</v>
      </c>
      <c r="O47" s="28">
        <v>1515703</v>
      </c>
    </row>
    <row r="48" spans="2:15" x14ac:dyDescent="0.25">
      <c r="B48" s="40" t="s">
        <v>45</v>
      </c>
      <c r="C48" s="35">
        <f t="shared" si="3"/>
        <v>3557802</v>
      </c>
      <c r="D48" s="23">
        <v>0</v>
      </c>
      <c r="E48" s="21">
        <v>0</v>
      </c>
      <c r="F48" s="21">
        <v>0</v>
      </c>
      <c r="G48" s="21">
        <v>386350</v>
      </c>
      <c r="H48" s="21">
        <v>562200</v>
      </c>
      <c r="I48" s="22">
        <v>0</v>
      </c>
      <c r="J48" s="22">
        <v>0</v>
      </c>
      <c r="K48" s="21">
        <v>72600</v>
      </c>
      <c r="L48" s="21">
        <v>458040</v>
      </c>
      <c r="M48" s="21">
        <v>502980</v>
      </c>
      <c r="N48" s="21">
        <v>847686</v>
      </c>
      <c r="O48" s="28">
        <v>727946</v>
      </c>
    </row>
    <row r="49" spans="2:15" x14ac:dyDescent="0.25">
      <c r="B49" s="40" t="s">
        <v>46</v>
      </c>
      <c r="C49" s="35">
        <f t="shared" si="3"/>
        <v>7114987</v>
      </c>
      <c r="D49" s="23">
        <v>279180</v>
      </c>
      <c r="E49" s="21">
        <v>0</v>
      </c>
      <c r="F49" s="21">
        <v>575008</v>
      </c>
      <c r="G49" s="21">
        <v>1499275</v>
      </c>
      <c r="H49" s="21">
        <v>47000</v>
      </c>
      <c r="I49" s="21">
        <v>837503</v>
      </c>
      <c r="J49" s="22">
        <v>0</v>
      </c>
      <c r="K49" s="22">
        <v>0</v>
      </c>
      <c r="L49" s="21">
        <v>1190000</v>
      </c>
      <c r="M49" s="21">
        <v>0</v>
      </c>
      <c r="N49" s="21">
        <v>2525871</v>
      </c>
      <c r="O49" s="28">
        <v>161150</v>
      </c>
    </row>
    <row r="50" spans="2:15" x14ac:dyDescent="0.25">
      <c r="B50" s="40" t="s">
        <v>47</v>
      </c>
      <c r="C50" s="35">
        <f t="shared" si="3"/>
        <v>3545650</v>
      </c>
      <c r="D50" s="23">
        <v>8011</v>
      </c>
      <c r="E50" s="21">
        <v>8500</v>
      </c>
      <c r="F50" s="21">
        <v>360096</v>
      </c>
      <c r="G50" s="21">
        <v>226235</v>
      </c>
      <c r="H50" s="21">
        <v>611233</v>
      </c>
      <c r="I50" s="21">
        <v>350534</v>
      </c>
      <c r="J50" s="21">
        <v>23503</v>
      </c>
      <c r="K50" s="21">
        <v>104005</v>
      </c>
      <c r="L50" s="21">
        <v>766540</v>
      </c>
      <c r="M50" s="21">
        <v>13930</v>
      </c>
      <c r="N50" s="21">
        <v>874063</v>
      </c>
      <c r="O50" s="28">
        <v>199000</v>
      </c>
    </row>
    <row r="51" spans="2:15" x14ac:dyDescent="0.25">
      <c r="B51" s="40" t="s">
        <v>48</v>
      </c>
      <c r="C51" s="35">
        <f t="shared" si="3"/>
        <v>17923795</v>
      </c>
      <c r="D51" s="23">
        <v>0</v>
      </c>
      <c r="E51" s="21">
        <v>0</v>
      </c>
      <c r="F51" s="21">
        <v>60000</v>
      </c>
      <c r="G51" s="22">
        <v>0</v>
      </c>
      <c r="H51" s="22">
        <v>0</v>
      </c>
      <c r="I51" s="21">
        <v>1393228</v>
      </c>
      <c r="J51" s="21">
        <v>645630</v>
      </c>
      <c r="K51" s="21">
        <v>522164</v>
      </c>
      <c r="L51" s="21">
        <v>2916314</v>
      </c>
      <c r="M51" s="21">
        <v>2663051</v>
      </c>
      <c r="N51" s="21">
        <v>2112860</v>
      </c>
      <c r="O51" s="28">
        <v>7610548</v>
      </c>
    </row>
    <row r="52" spans="2:15" x14ac:dyDescent="0.25">
      <c r="B52" s="40" t="s">
        <v>49</v>
      </c>
      <c r="C52" s="35">
        <f t="shared" si="3"/>
        <v>8678688</v>
      </c>
      <c r="D52" s="23">
        <v>128400</v>
      </c>
      <c r="E52" s="21">
        <v>1176160</v>
      </c>
      <c r="F52" s="21">
        <v>63244</v>
      </c>
      <c r="G52" s="21">
        <v>500000</v>
      </c>
      <c r="H52" s="21">
        <v>856000</v>
      </c>
      <c r="I52" s="22">
        <v>0</v>
      </c>
      <c r="J52" s="21">
        <v>615000</v>
      </c>
      <c r="K52" s="21">
        <v>0</v>
      </c>
      <c r="L52" s="21">
        <v>723790</v>
      </c>
      <c r="M52" s="21">
        <v>1343944</v>
      </c>
      <c r="N52" s="21">
        <v>704000</v>
      </c>
      <c r="O52" s="28">
        <v>2568150</v>
      </c>
    </row>
    <row r="53" spans="2:15" x14ac:dyDescent="0.25">
      <c r="B53" s="40" t="s">
        <v>50</v>
      </c>
      <c r="C53" s="35">
        <f t="shared" si="3"/>
        <v>59008238</v>
      </c>
      <c r="D53" s="23">
        <v>364939</v>
      </c>
      <c r="E53" s="21">
        <v>0</v>
      </c>
      <c r="F53" s="21">
        <v>31559270</v>
      </c>
      <c r="G53" s="21">
        <v>2216827</v>
      </c>
      <c r="H53" s="21">
        <v>11415067</v>
      </c>
      <c r="I53" s="21">
        <v>1938396</v>
      </c>
      <c r="J53" s="21">
        <v>853928</v>
      </c>
      <c r="K53" s="21">
        <v>20018</v>
      </c>
      <c r="L53" s="21">
        <v>1165054</v>
      </c>
      <c r="M53" s="21">
        <v>620479</v>
      </c>
      <c r="N53" s="21">
        <v>7359020</v>
      </c>
      <c r="O53" s="28">
        <v>1495240</v>
      </c>
    </row>
    <row r="54" spans="2:15" x14ac:dyDescent="0.25">
      <c r="B54" s="40" t="s">
        <v>51</v>
      </c>
      <c r="C54" s="35">
        <f t="shared" si="3"/>
        <v>2197908</v>
      </c>
      <c r="D54" s="23">
        <v>394500</v>
      </c>
      <c r="E54" s="21">
        <v>0</v>
      </c>
      <c r="F54" s="21">
        <v>209752</v>
      </c>
      <c r="G54" s="22">
        <v>0</v>
      </c>
      <c r="H54" s="21">
        <v>268392</v>
      </c>
      <c r="I54" s="22">
        <v>0</v>
      </c>
      <c r="J54" s="21">
        <v>450000</v>
      </c>
      <c r="K54" s="21">
        <v>533757</v>
      </c>
      <c r="L54" s="21">
        <v>0</v>
      </c>
      <c r="M54" s="21">
        <v>0</v>
      </c>
      <c r="N54" s="21">
        <v>341507</v>
      </c>
      <c r="O54" s="28">
        <v>0</v>
      </c>
    </row>
    <row r="55" spans="2:15" x14ac:dyDescent="0.25">
      <c r="B55" s="40" t="s">
        <v>52</v>
      </c>
      <c r="C55" s="35">
        <f t="shared" si="3"/>
        <v>6020653</v>
      </c>
      <c r="D55" s="23">
        <v>202382</v>
      </c>
      <c r="E55" s="21">
        <v>450000</v>
      </c>
      <c r="F55" s="21">
        <v>3635317</v>
      </c>
      <c r="G55" s="22">
        <v>0</v>
      </c>
      <c r="H55" s="21">
        <v>674838</v>
      </c>
      <c r="I55" s="22">
        <v>0</v>
      </c>
      <c r="J55" s="22">
        <v>0</v>
      </c>
      <c r="K55" s="21">
        <v>608116</v>
      </c>
      <c r="L55" s="21">
        <v>0</v>
      </c>
      <c r="M55" s="21">
        <v>450000</v>
      </c>
      <c r="N55" s="21">
        <v>0</v>
      </c>
      <c r="O55" s="28">
        <v>0</v>
      </c>
    </row>
    <row r="56" spans="2:15" x14ac:dyDescent="0.25">
      <c r="B56" s="40" t="s">
        <v>53</v>
      </c>
      <c r="C56" s="35">
        <f t="shared" si="3"/>
        <v>49509015</v>
      </c>
      <c r="D56" s="23">
        <v>162925</v>
      </c>
      <c r="E56" s="21">
        <v>84703</v>
      </c>
      <c r="F56" s="21">
        <v>2009720</v>
      </c>
      <c r="G56" s="21">
        <v>4654674</v>
      </c>
      <c r="H56" s="21">
        <v>5415116</v>
      </c>
      <c r="I56" s="21">
        <v>7873800</v>
      </c>
      <c r="J56" s="21">
        <v>1284390</v>
      </c>
      <c r="K56" s="21">
        <v>6010000</v>
      </c>
      <c r="L56" s="21">
        <v>0</v>
      </c>
      <c r="M56" s="21">
        <v>5107800</v>
      </c>
      <c r="N56" s="21">
        <v>6857800</v>
      </c>
      <c r="O56" s="28">
        <v>10048087</v>
      </c>
    </row>
    <row r="57" spans="2:15" x14ac:dyDescent="0.25">
      <c r="B57" s="40" t="s">
        <v>54</v>
      </c>
      <c r="C57" s="35">
        <f t="shared" si="3"/>
        <v>2349397</v>
      </c>
      <c r="D57" s="23">
        <v>0</v>
      </c>
      <c r="E57" s="21">
        <v>0</v>
      </c>
      <c r="F57" s="21">
        <v>0</v>
      </c>
      <c r="G57" s="22">
        <v>0</v>
      </c>
      <c r="H57" s="22">
        <v>0</v>
      </c>
      <c r="I57" s="21">
        <v>70361</v>
      </c>
      <c r="J57" s="21">
        <v>131010</v>
      </c>
      <c r="K57" s="21">
        <v>80442</v>
      </c>
      <c r="L57" s="21">
        <v>0</v>
      </c>
      <c r="M57" s="21">
        <v>379209</v>
      </c>
      <c r="N57" s="21">
        <v>340322</v>
      </c>
      <c r="O57" s="28">
        <v>1348053</v>
      </c>
    </row>
    <row r="58" spans="2:15" x14ac:dyDescent="0.25">
      <c r="B58" s="40" t="s">
        <v>55</v>
      </c>
      <c r="C58" s="35">
        <f t="shared" si="3"/>
        <v>3931293</v>
      </c>
      <c r="D58" s="23">
        <v>0</v>
      </c>
      <c r="E58" s="21">
        <v>0</v>
      </c>
      <c r="F58" s="21">
        <v>0</v>
      </c>
      <c r="G58" s="22">
        <v>0</v>
      </c>
      <c r="H58" s="22">
        <v>0</v>
      </c>
      <c r="I58" s="22">
        <v>0</v>
      </c>
      <c r="J58" s="22">
        <v>0</v>
      </c>
      <c r="K58" s="21">
        <v>3931293</v>
      </c>
      <c r="L58" s="21">
        <v>0</v>
      </c>
      <c r="M58" s="21">
        <v>0</v>
      </c>
      <c r="N58" s="21">
        <v>0</v>
      </c>
      <c r="O58" s="28">
        <v>0</v>
      </c>
    </row>
    <row r="59" spans="2:15" x14ac:dyDescent="0.25">
      <c r="B59" s="40" t="s">
        <v>56</v>
      </c>
      <c r="C59" s="35">
        <f t="shared" si="3"/>
        <v>151723273</v>
      </c>
      <c r="D59" s="23">
        <v>13089009</v>
      </c>
      <c r="E59" s="21">
        <v>13089009</v>
      </c>
      <c r="F59" s="21">
        <v>0</v>
      </c>
      <c r="G59" s="21">
        <v>25181339</v>
      </c>
      <c r="H59" s="21">
        <v>12294175</v>
      </c>
      <c r="I59" s="21">
        <v>11401490</v>
      </c>
      <c r="J59" s="21">
        <v>14514165</v>
      </c>
      <c r="K59" s="21">
        <v>12092330</v>
      </c>
      <c r="L59" s="21">
        <v>11980323</v>
      </c>
      <c r="M59" s="21">
        <v>12092330</v>
      </c>
      <c r="N59" s="21">
        <v>11989103</v>
      </c>
      <c r="O59" s="28">
        <v>14000000</v>
      </c>
    </row>
    <row r="60" spans="2:15" x14ac:dyDescent="0.25">
      <c r="B60" s="40" t="s">
        <v>57</v>
      </c>
      <c r="C60" s="35">
        <f t="shared" si="3"/>
        <v>7891735</v>
      </c>
      <c r="D60" s="23">
        <v>624</v>
      </c>
      <c r="E60" s="21">
        <v>0</v>
      </c>
      <c r="F60" s="21">
        <v>0</v>
      </c>
      <c r="G60" s="22">
        <v>0</v>
      </c>
      <c r="H60" s="22">
        <v>0</v>
      </c>
      <c r="I60" s="21">
        <v>11</v>
      </c>
      <c r="J60" s="21">
        <v>1263318</v>
      </c>
      <c r="K60" s="21">
        <v>1202550</v>
      </c>
      <c r="L60" s="21">
        <v>0</v>
      </c>
      <c r="M60" s="21">
        <v>2110289</v>
      </c>
      <c r="N60" s="21">
        <v>1177100</v>
      </c>
      <c r="O60" s="28">
        <v>2137843</v>
      </c>
    </row>
    <row r="61" spans="2:15" x14ac:dyDescent="0.25">
      <c r="B61" s="40" t="s">
        <v>58</v>
      </c>
      <c r="C61" s="35">
        <f t="shared" si="3"/>
        <v>1137414</v>
      </c>
      <c r="D61" s="23">
        <v>20106</v>
      </c>
      <c r="E61" s="21">
        <v>1604</v>
      </c>
      <c r="F61" s="21">
        <v>15276</v>
      </c>
      <c r="G61" s="21">
        <v>12472</v>
      </c>
      <c r="H61" s="21">
        <v>99920</v>
      </c>
      <c r="I61" s="21">
        <v>43708</v>
      </c>
      <c r="J61" s="21">
        <v>125787</v>
      </c>
      <c r="K61" s="21">
        <v>99776</v>
      </c>
      <c r="L61" s="21">
        <v>230251</v>
      </c>
      <c r="M61" s="21">
        <v>161174</v>
      </c>
      <c r="N61" s="21">
        <v>93510</v>
      </c>
      <c r="O61" s="28">
        <v>233830</v>
      </c>
    </row>
    <row r="62" spans="2:15" x14ac:dyDescent="0.25">
      <c r="B62" s="40" t="s">
        <v>59</v>
      </c>
      <c r="C62" s="35">
        <f t="shared" si="3"/>
        <v>4050838</v>
      </c>
      <c r="D62" s="23">
        <v>0</v>
      </c>
      <c r="E62" s="21">
        <v>0</v>
      </c>
      <c r="F62" s="21">
        <v>0</v>
      </c>
      <c r="G62" s="22">
        <v>0</v>
      </c>
      <c r="H62" s="22">
        <v>0</v>
      </c>
      <c r="I62" s="21">
        <v>357000</v>
      </c>
      <c r="J62" s="21">
        <v>0</v>
      </c>
      <c r="K62" s="21">
        <v>0</v>
      </c>
      <c r="L62" s="21">
        <v>0</v>
      </c>
      <c r="M62" s="21">
        <v>0</v>
      </c>
      <c r="N62" s="21">
        <v>660338</v>
      </c>
      <c r="O62" s="28">
        <v>3033500</v>
      </c>
    </row>
    <row r="63" spans="2:15" x14ac:dyDescent="0.25">
      <c r="B63" s="40" t="s">
        <v>60</v>
      </c>
      <c r="C63" s="35">
        <f t="shared" si="3"/>
        <v>73720952</v>
      </c>
      <c r="D63" s="23">
        <v>453127</v>
      </c>
      <c r="E63" s="21">
        <v>17006383</v>
      </c>
      <c r="F63" s="21">
        <v>9176926</v>
      </c>
      <c r="G63" s="21">
        <v>15735602</v>
      </c>
      <c r="H63" s="21">
        <v>371289</v>
      </c>
      <c r="I63" s="21">
        <v>4796572</v>
      </c>
      <c r="J63" s="21">
        <v>646337</v>
      </c>
      <c r="K63" s="21">
        <v>2005206</v>
      </c>
      <c r="L63" s="21">
        <v>961074</v>
      </c>
      <c r="M63" s="21">
        <v>3613501</v>
      </c>
      <c r="N63" s="21">
        <v>6518656</v>
      </c>
      <c r="O63" s="28">
        <v>12436279</v>
      </c>
    </row>
    <row r="64" spans="2:15" x14ac:dyDescent="0.25">
      <c r="B64" s="40" t="s">
        <v>61</v>
      </c>
      <c r="C64" s="35">
        <f t="shared" si="3"/>
        <v>435050</v>
      </c>
      <c r="D64" s="23">
        <v>0</v>
      </c>
      <c r="E64" s="21">
        <v>40000</v>
      </c>
      <c r="F64" s="21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1">
        <v>395050</v>
      </c>
      <c r="O64" s="28">
        <v>0</v>
      </c>
    </row>
    <row r="65" spans="2:15" x14ac:dyDescent="0.25">
      <c r="B65" s="40" t="s">
        <v>62</v>
      </c>
      <c r="C65" s="35">
        <f t="shared" si="3"/>
        <v>35895</v>
      </c>
      <c r="D65" s="23">
        <v>7008</v>
      </c>
      <c r="E65" s="21">
        <v>0</v>
      </c>
      <c r="F65" s="21">
        <v>4687</v>
      </c>
      <c r="G65" s="21">
        <v>13807</v>
      </c>
      <c r="H65" s="21">
        <v>3601</v>
      </c>
      <c r="I65" s="22">
        <v>0</v>
      </c>
      <c r="J65" s="21">
        <v>2412</v>
      </c>
      <c r="K65" s="22">
        <v>0</v>
      </c>
      <c r="L65" s="21">
        <v>0</v>
      </c>
      <c r="M65" s="22">
        <v>0</v>
      </c>
      <c r="N65" s="21">
        <v>3836</v>
      </c>
      <c r="O65" s="28">
        <v>544</v>
      </c>
    </row>
    <row r="66" spans="2:15" ht="15.75" thickBot="1" x14ac:dyDescent="0.3">
      <c r="B66" s="41" t="s">
        <v>63</v>
      </c>
      <c r="C66" s="35">
        <f t="shared" si="3"/>
        <v>14005410</v>
      </c>
      <c r="D66" s="23">
        <v>796532</v>
      </c>
      <c r="E66" s="21">
        <v>212597</v>
      </c>
      <c r="F66" s="21">
        <v>2104060</v>
      </c>
      <c r="G66" s="21">
        <v>1688896</v>
      </c>
      <c r="H66" s="21">
        <v>1470714</v>
      </c>
      <c r="I66" s="21">
        <v>2177489</v>
      </c>
      <c r="J66" s="21">
        <v>0</v>
      </c>
      <c r="K66" s="22">
        <v>0</v>
      </c>
      <c r="L66" s="21">
        <v>9749</v>
      </c>
      <c r="M66" s="22">
        <v>0</v>
      </c>
      <c r="N66" s="21">
        <v>1547068</v>
      </c>
      <c r="O66" s="28">
        <v>3998305</v>
      </c>
    </row>
    <row r="67" spans="2:15" s="3" customFormat="1" ht="12" thickBot="1" x14ac:dyDescent="0.25">
      <c r="B67" s="42" t="s">
        <v>71</v>
      </c>
      <c r="C67" s="36">
        <f>SUM(C68:C72)</f>
        <v>49597573</v>
      </c>
      <c r="D67" s="5">
        <f t="shared" ref="D67:O67" si="4">SUM(D68:D72)</f>
        <v>0</v>
      </c>
      <c r="E67" s="4">
        <f t="shared" si="4"/>
        <v>0</v>
      </c>
      <c r="F67" s="4">
        <f t="shared" si="4"/>
        <v>780640</v>
      </c>
      <c r="G67" s="4">
        <f t="shared" si="4"/>
        <v>0</v>
      </c>
      <c r="H67" s="4">
        <f t="shared" si="4"/>
        <v>0</v>
      </c>
      <c r="I67" s="4">
        <f t="shared" si="4"/>
        <v>3192413</v>
      </c>
      <c r="J67" s="4">
        <f t="shared" si="4"/>
        <v>0</v>
      </c>
      <c r="K67" s="4">
        <f t="shared" si="4"/>
        <v>0</v>
      </c>
      <c r="L67" s="4">
        <f t="shared" si="4"/>
        <v>152960</v>
      </c>
      <c r="M67" s="4">
        <f t="shared" si="4"/>
        <v>2199348</v>
      </c>
      <c r="N67" s="4">
        <f t="shared" si="4"/>
        <v>28998404</v>
      </c>
      <c r="O67" s="30">
        <f t="shared" si="4"/>
        <v>14273808</v>
      </c>
    </row>
    <row r="68" spans="2:15" x14ac:dyDescent="0.25">
      <c r="B68" s="39" t="s">
        <v>0</v>
      </c>
      <c r="C68" s="35">
        <f t="shared" si="1"/>
        <v>13136063</v>
      </c>
      <c r="D68" s="23">
        <v>0</v>
      </c>
      <c r="E68" s="21">
        <v>0</v>
      </c>
      <c r="F68" s="21">
        <v>0</v>
      </c>
      <c r="G68" s="22">
        <v>0</v>
      </c>
      <c r="H68" s="22">
        <v>0</v>
      </c>
      <c r="I68" s="21">
        <v>375683</v>
      </c>
      <c r="J68" s="22">
        <v>0</v>
      </c>
      <c r="K68" s="22">
        <v>0</v>
      </c>
      <c r="L68" s="22">
        <v>0</v>
      </c>
      <c r="M68" s="21">
        <v>1370275</v>
      </c>
      <c r="N68" s="21">
        <v>456449</v>
      </c>
      <c r="O68" s="28">
        <v>10933656</v>
      </c>
    </row>
    <row r="69" spans="2:15" x14ac:dyDescent="0.25">
      <c r="B69" s="40" t="s">
        <v>1</v>
      </c>
      <c r="C69" s="35">
        <f t="shared" si="1"/>
        <v>7138915</v>
      </c>
      <c r="D69" s="23">
        <v>0</v>
      </c>
      <c r="E69" s="21">
        <v>0</v>
      </c>
      <c r="F69" s="21">
        <v>0</v>
      </c>
      <c r="G69" s="22">
        <v>0</v>
      </c>
      <c r="H69" s="22">
        <v>0</v>
      </c>
      <c r="I69" s="21">
        <v>2816730</v>
      </c>
      <c r="J69" s="22">
        <v>0</v>
      </c>
      <c r="K69" s="22">
        <v>0</v>
      </c>
      <c r="L69" s="21">
        <v>152960</v>
      </c>
      <c r="M69" s="21">
        <v>829073</v>
      </c>
      <c r="N69" s="21">
        <v>0</v>
      </c>
      <c r="O69" s="28">
        <v>3340152</v>
      </c>
    </row>
    <row r="70" spans="2:15" x14ac:dyDescent="0.25">
      <c r="B70" s="40" t="s">
        <v>2</v>
      </c>
      <c r="C70" s="35">
        <f t="shared" si="1"/>
        <v>2210450</v>
      </c>
      <c r="D70" s="23">
        <v>0</v>
      </c>
      <c r="E70" s="21">
        <v>0</v>
      </c>
      <c r="F70" s="21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1">
        <v>2210450</v>
      </c>
      <c r="O70" s="28">
        <v>0</v>
      </c>
    </row>
    <row r="71" spans="2:15" x14ac:dyDescent="0.25">
      <c r="B71" s="40" t="s">
        <v>3</v>
      </c>
      <c r="C71" s="35">
        <f t="shared" si="1"/>
        <v>26331505</v>
      </c>
      <c r="D71" s="23">
        <v>0</v>
      </c>
      <c r="E71" s="21">
        <v>0</v>
      </c>
      <c r="F71" s="21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1">
        <v>26331505</v>
      </c>
      <c r="O71" s="28">
        <v>0</v>
      </c>
    </row>
    <row r="72" spans="2:15" ht="15.75" thickBot="1" x14ac:dyDescent="0.3">
      <c r="B72" s="41" t="s">
        <v>4</v>
      </c>
      <c r="C72" s="35">
        <f t="shared" si="1"/>
        <v>780640</v>
      </c>
      <c r="D72" s="23">
        <v>0</v>
      </c>
      <c r="E72" s="21">
        <v>0</v>
      </c>
      <c r="F72" s="21">
        <v>780640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9">
        <v>0</v>
      </c>
    </row>
    <row r="73" spans="2:15" s="1" customFormat="1" ht="12" thickBot="1" x14ac:dyDescent="0.25">
      <c r="B73" s="38" t="s">
        <v>72</v>
      </c>
      <c r="C73" s="24">
        <f t="shared" ref="C73:O73" si="5">C6-C32-C67</f>
        <v>247051129</v>
      </c>
      <c r="D73" s="31">
        <f t="shared" si="5"/>
        <v>54253403</v>
      </c>
      <c r="E73" s="32">
        <f t="shared" si="5"/>
        <v>37679732</v>
      </c>
      <c r="F73" s="32">
        <f t="shared" si="5"/>
        <v>57090056</v>
      </c>
      <c r="G73" s="32">
        <f t="shared" si="5"/>
        <v>-49267174</v>
      </c>
      <c r="H73" s="32">
        <f t="shared" si="5"/>
        <v>41769742</v>
      </c>
      <c r="I73" s="32">
        <f t="shared" si="5"/>
        <v>-20038014</v>
      </c>
      <c r="J73" s="32">
        <f t="shared" si="5"/>
        <v>84187490</v>
      </c>
      <c r="K73" s="32">
        <f t="shared" si="5"/>
        <v>-40049700</v>
      </c>
      <c r="L73" s="32">
        <f t="shared" si="5"/>
        <v>67599585</v>
      </c>
      <c r="M73" s="32">
        <f t="shared" si="5"/>
        <v>18988906</v>
      </c>
      <c r="N73" s="32">
        <f t="shared" si="5"/>
        <v>84273717</v>
      </c>
      <c r="O73" s="33">
        <f t="shared" si="5"/>
        <v>-89436614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3"/>
  <sheetViews>
    <sheetView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2" max="242" width="96.140625" bestFit="1" customWidth="1"/>
    <col min="243" max="255" width="11" customWidth="1"/>
    <col min="256" max="256" width="12.5703125" customWidth="1"/>
    <col min="257" max="268" width="14.85546875" customWidth="1"/>
    <col min="269" max="269" width="18.85546875" bestFit="1" customWidth="1"/>
    <col min="270" max="270" width="19.85546875" customWidth="1"/>
    <col min="498" max="498" width="96.140625" bestFit="1" customWidth="1"/>
    <col min="499" max="511" width="11" customWidth="1"/>
    <col min="512" max="512" width="12.5703125" customWidth="1"/>
    <col min="513" max="524" width="14.85546875" customWidth="1"/>
    <col min="525" max="525" width="18.85546875" bestFit="1" customWidth="1"/>
    <col min="526" max="526" width="19.85546875" customWidth="1"/>
    <col min="754" max="754" width="96.140625" bestFit="1" customWidth="1"/>
    <col min="755" max="767" width="11" customWidth="1"/>
    <col min="768" max="768" width="12.5703125" customWidth="1"/>
    <col min="769" max="780" width="14.85546875" customWidth="1"/>
    <col min="781" max="781" width="18.85546875" bestFit="1" customWidth="1"/>
    <col min="782" max="782" width="19.85546875" customWidth="1"/>
    <col min="1010" max="1010" width="96.140625" bestFit="1" customWidth="1"/>
    <col min="1011" max="1023" width="11" customWidth="1"/>
    <col min="1024" max="1024" width="12.5703125" customWidth="1"/>
    <col min="1025" max="1036" width="14.85546875" customWidth="1"/>
    <col min="1037" max="1037" width="18.85546875" bestFit="1" customWidth="1"/>
    <col min="1038" max="1038" width="19.85546875" customWidth="1"/>
    <col min="1266" max="1266" width="96.140625" bestFit="1" customWidth="1"/>
    <col min="1267" max="1279" width="11" customWidth="1"/>
    <col min="1280" max="1280" width="12.5703125" customWidth="1"/>
    <col min="1281" max="1292" width="14.85546875" customWidth="1"/>
    <col min="1293" max="1293" width="18.85546875" bestFit="1" customWidth="1"/>
    <col min="1294" max="1294" width="19.85546875" customWidth="1"/>
    <col min="1522" max="1522" width="96.140625" bestFit="1" customWidth="1"/>
    <col min="1523" max="1535" width="11" customWidth="1"/>
    <col min="1536" max="1536" width="12.5703125" customWidth="1"/>
    <col min="1537" max="1548" width="14.85546875" customWidth="1"/>
    <col min="1549" max="1549" width="18.85546875" bestFit="1" customWidth="1"/>
    <col min="1550" max="1550" width="19.85546875" customWidth="1"/>
    <col min="1778" max="1778" width="96.140625" bestFit="1" customWidth="1"/>
    <col min="1779" max="1791" width="11" customWidth="1"/>
    <col min="1792" max="1792" width="12.5703125" customWidth="1"/>
    <col min="1793" max="1804" width="14.85546875" customWidth="1"/>
    <col min="1805" max="1805" width="18.85546875" bestFit="1" customWidth="1"/>
    <col min="1806" max="1806" width="19.85546875" customWidth="1"/>
    <col min="2034" max="2034" width="96.140625" bestFit="1" customWidth="1"/>
    <col min="2035" max="2047" width="11" customWidth="1"/>
    <col min="2048" max="2048" width="12.5703125" customWidth="1"/>
    <col min="2049" max="2060" width="14.85546875" customWidth="1"/>
    <col min="2061" max="2061" width="18.85546875" bestFit="1" customWidth="1"/>
    <col min="2062" max="2062" width="19.85546875" customWidth="1"/>
    <col min="2290" max="2290" width="96.140625" bestFit="1" customWidth="1"/>
    <col min="2291" max="2303" width="11" customWidth="1"/>
    <col min="2304" max="2304" width="12.5703125" customWidth="1"/>
    <col min="2305" max="2316" width="14.85546875" customWidth="1"/>
    <col min="2317" max="2317" width="18.85546875" bestFit="1" customWidth="1"/>
    <col min="2318" max="2318" width="19.85546875" customWidth="1"/>
    <col min="2546" max="2546" width="96.140625" bestFit="1" customWidth="1"/>
    <col min="2547" max="2559" width="11" customWidth="1"/>
    <col min="2560" max="2560" width="12.5703125" customWidth="1"/>
    <col min="2561" max="2572" width="14.85546875" customWidth="1"/>
    <col min="2573" max="2573" width="18.85546875" bestFit="1" customWidth="1"/>
    <col min="2574" max="2574" width="19.85546875" customWidth="1"/>
    <col min="2802" max="2802" width="96.140625" bestFit="1" customWidth="1"/>
    <col min="2803" max="2815" width="11" customWidth="1"/>
    <col min="2816" max="2816" width="12.5703125" customWidth="1"/>
    <col min="2817" max="2828" width="14.85546875" customWidth="1"/>
    <col min="2829" max="2829" width="18.85546875" bestFit="1" customWidth="1"/>
    <col min="2830" max="2830" width="19.85546875" customWidth="1"/>
    <col min="3058" max="3058" width="96.140625" bestFit="1" customWidth="1"/>
    <col min="3059" max="3071" width="11" customWidth="1"/>
    <col min="3072" max="3072" width="12.5703125" customWidth="1"/>
    <col min="3073" max="3084" width="14.85546875" customWidth="1"/>
    <col min="3085" max="3085" width="18.85546875" bestFit="1" customWidth="1"/>
    <col min="3086" max="3086" width="19.85546875" customWidth="1"/>
    <col min="3314" max="3314" width="96.140625" bestFit="1" customWidth="1"/>
    <col min="3315" max="3327" width="11" customWidth="1"/>
    <col min="3328" max="3328" width="12.5703125" customWidth="1"/>
    <col min="3329" max="3340" width="14.85546875" customWidth="1"/>
    <col min="3341" max="3341" width="18.85546875" bestFit="1" customWidth="1"/>
    <col min="3342" max="3342" width="19.85546875" customWidth="1"/>
    <col min="3570" max="3570" width="96.140625" bestFit="1" customWidth="1"/>
    <col min="3571" max="3583" width="11" customWidth="1"/>
    <col min="3584" max="3584" width="12.5703125" customWidth="1"/>
    <col min="3585" max="3596" width="14.85546875" customWidth="1"/>
    <col min="3597" max="3597" width="18.85546875" bestFit="1" customWidth="1"/>
    <col min="3598" max="3598" width="19.85546875" customWidth="1"/>
    <col min="3826" max="3826" width="96.140625" bestFit="1" customWidth="1"/>
    <col min="3827" max="3839" width="11" customWidth="1"/>
    <col min="3840" max="3840" width="12.5703125" customWidth="1"/>
    <col min="3841" max="3852" width="14.85546875" customWidth="1"/>
    <col min="3853" max="3853" width="18.85546875" bestFit="1" customWidth="1"/>
    <col min="3854" max="3854" width="19.85546875" customWidth="1"/>
    <col min="4082" max="4082" width="96.140625" bestFit="1" customWidth="1"/>
    <col min="4083" max="4095" width="11" customWidth="1"/>
    <col min="4096" max="4096" width="12.5703125" customWidth="1"/>
    <col min="4097" max="4108" width="14.85546875" customWidth="1"/>
    <col min="4109" max="4109" width="18.85546875" bestFit="1" customWidth="1"/>
    <col min="4110" max="4110" width="19.85546875" customWidth="1"/>
    <col min="4338" max="4338" width="96.140625" bestFit="1" customWidth="1"/>
    <col min="4339" max="4351" width="11" customWidth="1"/>
    <col min="4352" max="4352" width="12.5703125" customWidth="1"/>
    <col min="4353" max="4364" width="14.85546875" customWidth="1"/>
    <col min="4365" max="4365" width="18.85546875" bestFit="1" customWidth="1"/>
    <col min="4366" max="4366" width="19.85546875" customWidth="1"/>
    <col min="4594" max="4594" width="96.140625" bestFit="1" customWidth="1"/>
    <col min="4595" max="4607" width="11" customWidth="1"/>
    <col min="4608" max="4608" width="12.5703125" customWidth="1"/>
    <col min="4609" max="4620" width="14.85546875" customWidth="1"/>
    <col min="4621" max="4621" width="18.85546875" bestFit="1" customWidth="1"/>
    <col min="4622" max="4622" width="19.85546875" customWidth="1"/>
    <col min="4850" max="4850" width="96.140625" bestFit="1" customWidth="1"/>
    <col min="4851" max="4863" width="11" customWidth="1"/>
    <col min="4864" max="4864" width="12.5703125" customWidth="1"/>
    <col min="4865" max="4876" width="14.85546875" customWidth="1"/>
    <col min="4877" max="4877" width="18.85546875" bestFit="1" customWidth="1"/>
    <col min="4878" max="4878" width="19.85546875" customWidth="1"/>
    <col min="5106" max="5106" width="96.140625" bestFit="1" customWidth="1"/>
    <col min="5107" max="5119" width="11" customWidth="1"/>
    <col min="5120" max="5120" width="12.5703125" customWidth="1"/>
    <col min="5121" max="5132" width="14.85546875" customWidth="1"/>
    <col min="5133" max="5133" width="18.85546875" bestFit="1" customWidth="1"/>
    <col min="5134" max="5134" width="19.85546875" customWidth="1"/>
    <col min="5362" max="5362" width="96.140625" bestFit="1" customWidth="1"/>
    <col min="5363" max="5375" width="11" customWidth="1"/>
    <col min="5376" max="5376" width="12.5703125" customWidth="1"/>
    <col min="5377" max="5388" width="14.85546875" customWidth="1"/>
    <col min="5389" max="5389" width="18.85546875" bestFit="1" customWidth="1"/>
    <col min="5390" max="5390" width="19.85546875" customWidth="1"/>
    <col min="5618" max="5618" width="96.140625" bestFit="1" customWidth="1"/>
    <col min="5619" max="5631" width="11" customWidth="1"/>
    <col min="5632" max="5632" width="12.5703125" customWidth="1"/>
    <col min="5633" max="5644" width="14.85546875" customWidth="1"/>
    <col min="5645" max="5645" width="18.85546875" bestFit="1" customWidth="1"/>
    <col min="5646" max="5646" width="19.85546875" customWidth="1"/>
    <col min="5874" max="5874" width="96.140625" bestFit="1" customWidth="1"/>
    <col min="5875" max="5887" width="11" customWidth="1"/>
    <col min="5888" max="5888" width="12.5703125" customWidth="1"/>
    <col min="5889" max="5900" width="14.85546875" customWidth="1"/>
    <col min="5901" max="5901" width="18.85546875" bestFit="1" customWidth="1"/>
    <col min="5902" max="5902" width="19.85546875" customWidth="1"/>
    <col min="6130" max="6130" width="96.140625" bestFit="1" customWidth="1"/>
    <col min="6131" max="6143" width="11" customWidth="1"/>
    <col min="6144" max="6144" width="12.5703125" customWidth="1"/>
    <col min="6145" max="6156" width="14.85546875" customWidth="1"/>
    <col min="6157" max="6157" width="18.85546875" bestFit="1" customWidth="1"/>
    <col min="6158" max="6158" width="19.85546875" customWidth="1"/>
    <col min="6386" max="6386" width="96.140625" bestFit="1" customWidth="1"/>
    <col min="6387" max="6399" width="11" customWidth="1"/>
    <col min="6400" max="6400" width="12.5703125" customWidth="1"/>
    <col min="6401" max="6412" width="14.85546875" customWidth="1"/>
    <col min="6413" max="6413" width="18.85546875" bestFit="1" customWidth="1"/>
    <col min="6414" max="6414" width="19.85546875" customWidth="1"/>
    <col min="6642" max="6642" width="96.140625" bestFit="1" customWidth="1"/>
    <col min="6643" max="6655" width="11" customWidth="1"/>
    <col min="6656" max="6656" width="12.5703125" customWidth="1"/>
    <col min="6657" max="6668" width="14.85546875" customWidth="1"/>
    <col min="6669" max="6669" width="18.85546875" bestFit="1" customWidth="1"/>
    <col min="6670" max="6670" width="19.85546875" customWidth="1"/>
    <col min="6898" max="6898" width="96.140625" bestFit="1" customWidth="1"/>
    <col min="6899" max="6911" width="11" customWidth="1"/>
    <col min="6912" max="6912" width="12.5703125" customWidth="1"/>
    <col min="6913" max="6924" width="14.85546875" customWidth="1"/>
    <col min="6925" max="6925" width="18.85546875" bestFit="1" customWidth="1"/>
    <col min="6926" max="6926" width="19.85546875" customWidth="1"/>
    <col min="7154" max="7154" width="96.140625" bestFit="1" customWidth="1"/>
    <col min="7155" max="7167" width="11" customWidth="1"/>
    <col min="7168" max="7168" width="12.5703125" customWidth="1"/>
    <col min="7169" max="7180" width="14.85546875" customWidth="1"/>
    <col min="7181" max="7181" width="18.85546875" bestFit="1" customWidth="1"/>
    <col min="7182" max="7182" width="19.85546875" customWidth="1"/>
    <col min="7410" max="7410" width="96.140625" bestFit="1" customWidth="1"/>
    <col min="7411" max="7423" width="11" customWidth="1"/>
    <col min="7424" max="7424" width="12.5703125" customWidth="1"/>
    <col min="7425" max="7436" width="14.85546875" customWidth="1"/>
    <col min="7437" max="7437" width="18.85546875" bestFit="1" customWidth="1"/>
    <col min="7438" max="7438" width="19.85546875" customWidth="1"/>
    <col min="7666" max="7666" width="96.140625" bestFit="1" customWidth="1"/>
    <col min="7667" max="7679" width="11" customWidth="1"/>
    <col min="7680" max="7680" width="12.5703125" customWidth="1"/>
    <col min="7681" max="7692" width="14.85546875" customWidth="1"/>
    <col min="7693" max="7693" width="18.85546875" bestFit="1" customWidth="1"/>
    <col min="7694" max="7694" width="19.85546875" customWidth="1"/>
    <col min="7922" max="7922" width="96.140625" bestFit="1" customWidth="1"/>
    <col min="7923" max="7935" width="11" customWidth="1"/>
    <col min="7936" max="7936" width="12.5703125" customWidth="1"/>
    <col min="7937" max="7948" width="14.85546875" customWidth="1"/>
    <col min="7949" max="7949" width="18.85546875" bestFit="1" customWidth="1"/>
    <col min="7950" max="7950" width="19.85546875" customWidth="1"/>
    <col min="8178" max="8178" width="96.140625" bestFit="1" customWidth="1"/>
    <col min="8179" max="8191" width="11" customWidth="1"/>
    <col min="8192" max="8192" width="12.5703125" customWidth="1"/>
    <col min="8193" max="8204" width="14.85546875" customWidth="1"/>
    <col min="8205" max="8205" width="18.85546875" bestFit="1" customWidth="1"/>
    <col min="8206" max="8206" width="19.85546875" customWidth="1"/>
    <col min="8434" max="8434" width="96.140625" bestFit="1" customWidth="1"/>
    <col min="8435" max="8447" width="11" customWidth="1"/>
    <col min="8448" max="8448" width="12.5703125" customWidth="1"/>
    <col min="8449" max="8460" width="14.85546875" customWidth="1"/>
    <col min="8461" max="8461" width="18.85546875" bestFit="1" customWidth="1"/>
    <col min="8462" max="8462" width="19.85546875" customWidth="1"/>
    <col min="8690" max="8690" width="96.140625" bestFit="1" customWidth="1"/>
    <col min="8691" max="8703" width="11" customWidth="1"/>
    <col min="8704" max="8704" width="12.5703125" customWidth="1"/>
    <col min="8705" max="8716" width="14.85546875" customWidth="1"/>
    <col min="8717" max="8717" width="18.85546875" bestFit="1" customWidth="1"/>
    <col min="8718" max="8718" width="19.85546875" customWidth="1"/>
    <col min="8946" max="8946" width="96.140625" bestFit="1" customWidth="1"/>
    <col min="8947" max="8959" width="11" customWidth="1"/>
    <col min="8960" max="8960" width="12.5703125" customWidth="1"/>
    <col min="8961" max="8972" width="14.85546875" customWidth="1"/>
    <col min="8973" max="8973" width="18.85546875" bestFit="1" customWidth="1"/>
    <col min="8974" max="8974" width="19.85546875" customWidth="1"/>
    <col min="9202" max="9202" width="96.140625" bestFit="1" customWidth="1"/>
    <col min="9203" max="9215" width="11" customWidth="1"/>
    <col min="9216" max="9216" width="12.5703125" customWidth="1"/>
    <col min="9217" max="9228" width="14.85546875" customWidth="1"/>
    <col min="9229" max="9229" width="18.85546875" bestFit="1" customWidth="1"/>
    <col min="9230" max="9230" width="19.85546875" customWidth="1"/>
    <col min="9458" max="9458" width="96.140625" bestFit="1" customWidth="1"/>
    <col min="9459" max="9471" width="11" customWidth="1"/>
    <col min="9472" max="9472" width="12.5703125" customWidth="1"/>
    <col min="9473" max="9484" width="14.85546875" customWidth="1"/>
    <col min="9485" max="9485" width="18.85546875" bestFit="1" customWidth="1"/>
    <col min="9486" max="9486" width="19.85546875" customWidth="1"/>
    <col min="9714" max="9714" width="96.140625" bestFit="1" customWidth="1"/>
    <col min="9715" max="9727" width="11" customWidth="1"/>
    <col min="9728" max="9728" width="12.5703125" customWidth="1"/>
    <col min="9729" max="9740" width="14.85546875" customWidth="1"/>
    <col min="9741" max="9741" width="18.85546875" bestFit="1" customWidth="1"/>
    <col min="9742" max="9742" width="19.85546875" customWidth="1"/>
    <col min="9970" max="9970" width="96.140625" bestFit="1" customWidth="1"/>
    <col min="9971" max="9983" width="11" customWidth="1"/>
    <col min="9984" max="9984" width="12.5703125" customWidth="1"/>
    <col min="9985" max="9996" width="14.85546875" customWidth="1"/>
    <col min="9997" max="9997" width="18.85546875" bestFit="1" customWidth="1"/>
    <col min="9998" max="9998" width="19.85546875" customWidth="1"/>
    <col min="10226" max="10226" width="96.140625" bestFit="1" customWidth="1"/>
    <col min="10227" max="10239" width="11" customWidth="1"/>
    <col min="10240" max="10240" width="12.5703125" customWidth="1"/>
    <col min="10241" max="10252" width="14.85546875" customWidth="1"/>
    <col min="10253" max="10253" width="18.85546875" bestFit="1" customWidth="1"/>
    <col min="10254" max="10254" width="19.85546875" customWidth="1"/>
    <col min="10482" max="10482" width="96.140625" bestFit="1" customWidth="1"/>
    <col min="10483" max="10495" width="11" customWidth="1"/>
    <col min="10496" max="10496" width="12.5703125" customWidth="1"/>
    <col min="10497" max="10508" width="14.85546875" customWidth="1"/>
    <col min="10509" max="10509" width="18.85546875" bestFit="1" customWidth="1"/>
    <col min="10510" max="10510" width="19.85546875" customWidth="1"/>
    <col min="10738" max="10738" width="96.140625" bestFit="1" customWidth="1"/>
    <col min="10739" max="10751" width="11" customWidth="1"/>
    <col min="10752" max="10752" width="12.5703125" customWidth="1"/>
    <col min="10753" max="10764" width="14.85546875" customWidth="1"/>
    <col min="10765" max="10765" width="18.85546875" bestFit="1" customWidth="1"/>
    <col min="10766" max="10766" width="19.85546875" customWidth="1"/>
    <col min="10994" max="10994" width="96.140625" bestFit="1" customWidth="1"/>
    <col min="10995" max="11007" width="11" customWidth="1"/>
    <col min="11008" max="11008" width="12.5703125" customWidth="1"/>
    <col min="11009" max="11020" width="14.85546875" customWidth="1"/>
    <col min="11021" max="11021" width="18.85546875" bestFit="1" customWidth="1"/>
    <col min="11022" max="11022" width="19.85546875" customWidth="1"/>
    <col min="11250" max="11250" width="96.140625" bestFit="1" customWidth="1"/>
    <col min="11251" max="11263" width="11" customWidth="1"/>
    <col min="11264" max="11264" width="12.5703125" customWidth="1"/>
    <col min="11265" max="11276" width="14.85546875" customWidth="1"/>
    <col min="11277" max="11277" width="18.85546875" bestFit="1" customWidth="1"/>
    <col min="11278" max="11278" width="19.85546875" customWidth="1"/>
    <col min="11506" max="11506" width="96.140625" bestFit="1" customWidth="1"/>
    <col min="11507" max="11519" width="11" customWidth="1"/>
    <col min="11520" max="11520" width="12.5703125" customWidth="1"/>
    <col min="11521" max="11532" width="14.85546875" customWidth="1"/>
    <col min="11533" max="11533" width="18.85546875" bestFit="1" customWidth="1"/>
    <col min="11534" max="11534" width="19.85546875" customWidth="1"/>
    <col min="11762" max="11762" width="96.140625" bestFit="1" customWidth="1"/>
    <col min="11763" max="11775" width="11" customWidth="1"/>
    <col min="11776" max="11776" width="12.5703125" customWidth="1"/>
    <col min="11777" max="11788" width="14.85546875" customWidth="1"/>
    <col min="11789" max="11789" width="18.85546875" bestFit="1" customWidth="1"/>
    <col min="11790" max="11790" width="19.85546875" customWidth="1"/>
    <col min="12018" max="12018" width="96.140625" bestFit="1" customWidth="1"/>
    <col min="12019" max="12031" width="11" customWidth="1"/>
    <col min="12032" max="12032" width="12.5703125" customWidth="1"/>
    <col min="12033" max="12044" width="14.85546875" customWidth="1"/>
    <col min="12045" max="12045" width="18.85546875" bestFit="1" customWidth="1"/>
    <col min="12046" max="12046" width="19.85546875" customWidth="1"/>
    <col min="12274" max="12274" width="96.140625" bestFit="1" customWidth="1"/>
    <col min="12275" max="12287" width="11" customWidth="1"/>
    <col min="12288" max="12288" width="12.5703125" customWidth="1"/>
    <col min="12289" max="12300" width="14.85546875" customWidth="1"/>
    <col min="12301" max="12301" width="18.85546875" bestFit="1" customWidth="1"/>
    <col min="12302" max="12302" width="19.85546875" customWidth="1"/>
    <col min="12530" max="12530" width="96.140625" bestFit="1" customWidth="1"/>
    <col min="12531" max="12543" width="11" customWidth="1"/>
    <col min="12544" max="12544" width="12.5703125" customWidth="1"/>
    <col min="12545" max="12556" width="14.85546875" customWidth="1"/>
    <col min="12557" max="12557" width="18.85546875" bestFit="1" customWidth="1"/>
    <col min="12558" max="12558" width="19.85546875" customWidth="1"/>
    <col min="12786" max="12786" width="96.140625" bestFit="1" customWidth="1"/>
    <col min="12787" max="12799" width="11" customWidth="1"/>
    <col min="12800" max="12800" width="12.5703125" customWidth="1"/>
    <col min="12801" max="12812" width="14.85546875" customWidth="1"/>
    <col min="12813" max="12813" width="18.85546875" bestFit="1" customWidth="1"/>
    <col min="12814" max="12814" width="19.85546875" customWidth="1"/>
    <col min="13042" max="13042" width="96.140625" bestFit="1" customWidth="1"/>
    <col min="13043" max="13055" width="11" customWidth="1"/>
    <col min="13056" max="13056" width="12.5703125" customWidth="1"/>
    <col min="13057" max="13068" width="14.85546875" customWidth="1"/>
    <col min="13069" max="13069" width="18.85546875" bestFit="1" customWidth="1"/>
    <col min="13070" max="13070" width="19.85546875" customWidth="1"/>
    <col min="13298" max="13298" width="96.140625" bestFit="1" customWidth="1"/>
    <col min="13299" max="13311" width="11" customWidth="1"/>
    <col min="13312" max="13312" width="12.5703125" customWidth="1"/>
    <col min="13313" max="13324" width="14.85546875" customWidth="1"/>
    <col min="13325" max="13325" width="18.85546875" bestFit="1" customWidth="1"/>
    <col min="13326" max="13326" width="19.85546875" customWidth="1"/>
    <col min="13554" max="13554" width="96.140625" bestFit="1" customWidth="1"/>
    <col min="13555" max="13567" width="11" customWidth="1"/>
    <col min="13568" max="13568" width="12.5703125" customWidth="1"/>
    <col min="13569" max="13580" width="14.85546875" customWidth="1"/>
    <col min="13581" max="13581" width="18.85546875" bestFit="1" customWidth="1"/>
    <col min="13582" max="13582" width="19.85546875" customWidth="1"/>
    <col min="13810" max="13810" width="96.140625" bestFit="1" customWidth="1"/>
    <col min="13811" max="13823" width="11" customWidth="1"/>
    <col min="13824" max="13824" width="12.5703125" customWidth="1"/>
    <col min="13825" max="13836" width="14.85546875" customWidth="1"/>
    <col min="13837" max="13837" width="18.85546875" bestFit="1" customWidth="1"/>
    <col min="13838" max="13838" width="19.85546875" customWidth="1"/>
    <col min="14066" max="14066" width="96.140625" bestFit="1" customWidth="1"/>
    <col min="14067" max="14079" width="11" customWidth="1"/>
    <col min="14080" max="14080" width="12.5703125" customWidth="1"/>
    <col min="14081" max="14092" width="14.85546875" customWidth="1"/>
    <col min="14093" max="14093" width="18.85546875" bestFit="1" customWidth="1"/>
    <col min="14094" max="14094" width="19.85546875" customWidth="1"/>
    <col min="14322" max="14322" width="96.140625" bestFit="1" customWidth="1"/>
    <col min="14323" max="14335" width="11" customWidth="1"/>
    <col min="14336" max="14336" width="12.5703125" customWidth="1"/>
    <col min="14337" max="14348" width="14.85546875" customWidth="1"/>
    <col min="14349" max="14349" width="18.85546875" bestFit="1" customWidth="1"/>
    <col min="14350" max="14350" width="19.85546875" customWidth="1"/>
    <col min="14578" max="14578" width="96.140625" bestFit="1" customWidth="1"/>
    <col min="14579" max="14591" width="11" customWidth="1"/>
    <col min="14592" max="14592" width="12.5703125" customWidth="1"/>
    <col min="14593" max="14604" width="14.85546875" customWidth="1"/>
    <col min="14605" max="14605" width="18.85546875" bestFit="1" customWidth="1"/>
    <col min="14606" max="14606" width="19.85546875" customWidth="1"/>
    <col min="14834" max="14834" width="96.140625" bestFit="1" customWidth="1"/>
    <col min="14835" max="14847" width="11" customWidth="1"/>
    <col min="14848" max="14848" width="12.5703125" customWidth="1"/>
    <col min="14849" max="14860" width="14.85546875" customWidth="1"/>
    <col min="14861" max="14861" width="18.85546875" bestFit="1" customWidth="1"/>
    <col min="14862" max="14862" width="19.85546875" customWidth="1"/>
    <col min="15090" max="15090" width="96.140625" bestFit="1" customWidth="1"/>
    <col min="15091" max="15103" width="11" customWidth="1"/>
    <col min="15104" max="15104" width="12.5703125" customWidth="1"/>
    <col min="15105" max="15116" width="14.85546875" customWidth="1"/>
    <col min="15117" max="15117" width="18.85546875" bestFit="1" customWidth="1"/>
    <col min="15118" max="15118" width="19.85546875" customWidth="1"/>
    <col min="15346" max="15346" width="96.140625" bestFit="1" customWidth="1"/>
    <col min="15347" max="15359" width="11" customWidth="1"/>
    <col min="15360" max="15360" width="12.5703125" customWidth="1"/>
    <col min="15361" max="15372" width="14.85546875" customWidth="1"/>
    <col min="15373" max="15373" width="18.85546875" bestFit="1" customWidth="1"/>
    <col min="15374" max="15374" width="19.85546875" customWidth="1"/>
    <col min="15602" max="15602" width="96.140625" bestFit="1" customWidth="1"/>
    <col min="15603" max="15615" width="11" customWidth="1"/>
    <col min="15616" max="15616" width="12.5703125" customWidth="1"/>
    <col min="15617" max="15628" width="14.85546875" customWidth="1"/>
    <col min="15629" max="15629" width="18.85546875" bestFit="1" customWidth="1"/>
    <col min="15630" max="15630" width="19.85546875" customWidth="1"/>
    <col min="15858" max="15858" width="96.140625" bestFit="1" customWidth="1"/>
    <col min="15859" max="15871" width="11" customWidth="1"/>
    <col min="15872" max="15872" width="12.5703125" customWidth="1"/>
    <col min="15873" max="15884" width="14.85546875" customWidth="1"/>
    <col min="15885" max="15885" width="18.85546875" bestFit="1" customWidth="1"/>
    <col min="15886" max="15886" width="19.85546875" customWidth="1"/>
    <col min="16114" max="16114" width="96.140625" bestFit="1" customWidth="1"/>
    <col min="16115" max="16127" width="11" customWidth="1"/>
    <col min="16128" max="16128" width="12.5703125" customWidth="1"/>
    <col min="16129" max="16140" width="14.85546875" customWidth="1"/>
    <col min="16141" max="16141" width="18.85546875" bestFit="1" customWidth="1"/>
    <col min="16142" max="16142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40179</v>
      </c>
      <c r="E3" s="11">
        <v>40210</v>
      </c>
      <c r="F3" s="11">
        <v>40238</v>
      </c>
      <c r="G3" s="11">
        <v>40269</v>
      </c>
      <c r="H3" s="11">
        <v>40299</v>
      </c>
      <c r="I3" s="11">
        <v>40330</v>
      </c>
      <c r="J3" s="11">
        <v>40360</v>
      </c>
      <c r="K3" s="11">
        <v>40391</v>
      </c>
      <c r="L3" s="11">
        <v>40422</v>
      </c>
      <c r="M3" s="11">
        <v>40452</v>
      </c>
      <c r="N3" s="11">
        <v>40483</v>
      </c>
      <c r="O3" s="11">
        <v>40513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2010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 t="shared" ref="C6:O6" si="0">SUM(C7:C26)</f>
        <v>6416496613</v>
      </c>
      <c r="D6" s="18">
        <f t="shared" si="0"/>
        <v>464755053</v>
      </c>
      <c r="E6" s="19">
        <f t="shared" si="0"/>
        <v>406273288</v>
      </c>
      <c r="F6" s="19">
        <f t="shared" si="0"/>
        <v>428608252</v>
      </c>
      <c r="G6" s="19">
        <f t="shared" si="0"/>
        <v>703533587</v>
      </c>
      <c r="H6" s="19">
        <f t="shared" si="0"/>
        <v>391284773</v>
      </c>
      <c r="I6" s="19">
        <f t="shared" si="0"/>
        <v>322691130</v>
      </c>
      <c r="J6" s="19">
        <f t="shared" si="0"/>
        <v>650875374</v>
      </c>
      <c r="K6" s="19">
        <f t="shared" si="0"/>
        <v>525286664</v>
      </c>
      <c r="L6" s="19">
        <f t="shared" si="0"/>
        <v>684865110</v>
      </c>
      <c r="M6" s="19">
        <f t="shared" si="0"/>
        <v>592858610</v>
      </c>
      <c r="N6" s="19">
        <f t="shared" si="0"/>
        <v>457974450</v>
      </c>
      <c r="O6" s="20">
        <f t="shared" si="0"/>
        <v>787490322</v>
      </c>
    </row>
    <row r="7" spans="2:15" x14ac:dyDescent="0.25">
      <c r="B7" s="39" t="s">
        <v>117</v>
      </c>
      <c r="C7" s="34">
        <f>SUM(D7:O7)</f>
        <v>2197237613</v>
      </c>
      <c r="D7" s="25">
        <v>192570685</v>
      </c>
      <c r="E7" s="26">
        <v>183108331</v>
      </c>
      <c r="F7" s="26">
        <v>183108331</v>
      </c>
      <c r="G7" s="26">
        <v>188330543</v>
      </c>
      <c r="H7" s="26">
        <v>174880223</v>
      </c>
      <c r="I7" s="26">
        <v>183458705</v>
      </c>
      <c r="J7" s="26">
        <v>176056075</v>
      </c>
      <c r="K7" s="26">
        <v>229142506</v>
      </c>
      <c r="L7" s="26">
        <v>173418325</v>
      </c>
      <c r="M7" s="26">
        <v>170704759</v>
      </c>
      <c r="N7" s="26">
        <v>170574745</v>
      </c>
      <c r="O7" s="27">
        <v>171884385</v>
      </c>
    </row>
    <row r="8" spans="2:15" x14ac:dyDescent="0.25">
      <c r="B8" s="40" t="s">
        <v>118</v>
      </c>
      <c r="C8" s="35">
        <f t="shared" ref="C8:C71" si="1">SUM(D8:O8)</f>
        <v>53038771</v>
      </c>
      <c r="D8" s="23">
        <v>4528685</v>
      </c>
      <c r="E8" s="21">
        <v>4528685</v>
      </c>
      <c r="F8" s="21">
        <v>4528685</v>
      </c>
      <c r="G8" s="21">
        <v>4449641</v>
      </c>
      <c r="H8" s="21">
        <v>4282785</v>
      </c>
      <c r="I8" s="21">
        <v>4390639</v>
      </c>
      <c r="J8" s="21">
        <v>4141119</v>
      </c>
      <c r="K8" s="21">
        <v>4455307</v>
      </c>
      <c r="L8" s="21">
        <v>4393913</v>
      </c>
      <c r="M8" s="21">
        <v>4443982</v>
      </c>
      <c r="N8" s="21">
        <v>4314250</v>
      </c>
      <c r="O8" s="28">
        <v>4581080</v>
      </c>
    </row>
    <row r="9" spans="2:15" x14ac:dyDescent="0.25">
      <c r="B9" s="40" t="s">
        <v>119</v>
      </c>
      <c r="C9" s="35">
        <f t="shared" si="1"/>
        <v>39658433</v>
      </c>
      <c r="D9" s="23">
        <v>39658433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120</v>
      </c>
      <c r="C10" s="35">
        <f t="shared" si="1"/>
        <v>84874261</v>
      </c>
      <c r="D10" s="23">
        <v>7394728</v>
      </c>
      <c r="E10" s="21">
        <v>7394728</v>
      </c>
      <c r="F10" s="21">
        <v>7394728</v>
      </c>
      <c r="G10" s="21">
        <v>7091060</v>
      </c>
      <c r="H10" s="21">
        <v>7028497</v>
      </c>
      <c r="I10" s="21">
        <v>6976575</v>
      </c>
      <c r="J10" s="21">
        <v>7083192</v>
      </c>
      <c r="K10" s="21">
        <v>6998535</v>
      </c>
      <c r="L10" s="21">
        <v>6984358</v>
      </c>
      <c r="M10" s="21">
        <v>6848899</v>
      </c>
      <c r="N10" s="21">
        <v>6769033</v>
      </c>
      <c r="O10" s="28">
        <v>6909928</v>
      </c>
    </row>
    <row r="11" spans="2:15" x14ac:dyDescent="0.25">
      <c r="B11" s="40" t="s">
        <v>121</v>
      </c>
      <c r="C11" s="35">
        <f t="shared" si="1"/>
        <v>175046889</v>
      </c>
      <c r="D11" s="23">
        <v>13475767</v>
      </c>
      <c r="E11" s="21">
        <v>13475767</v>
      </c>
      <c r="F11" s="21">
        <v>0</v>
      </c>
      <c r="G11" s="21">
        <v>29495190</v>
      </c>
      <c r="H11" s="21">
        <v>14747596</v>
      </c>
      <c r="I11" s="21">
        <v>14747596</v>
      </c>
      <c r="J11" s="21">
        <v>14747596</v>
      </c>
      <c r="K11" s="21">
        <v>14747596</v>
      </c>
      <c r="L11" s="21">
        <v>14747596</v>
      </c>
      <c r="M11" s="21">
        <v>14747596</v>
      </c>
      <c r="N11" s="21">
        <v>14747596</v>
      </c>
      <c r="O11" s="28">
        <v>15366993</v>
      </c>
    </row>
    <row r="12" spans="2:15" x14ac:dyDescent="0.25">
      <c r="B12" s="40" t="s">
        <v>122</v>
      </c>
      <c r="C12" s="35">
        <f t="shared" si="1"/>
        <v>101217912</v>
      </c>
      <c r="D12" s="23">
        <v>0</v>
      </c>
      <c r="E12" s="21">
        <v>0</v>
      </c>
      <c r="F12" s="21">
        <v>26207835</v>
      </c>
      <c r="G12" s="22">
        <v>0</v>
      </c>
      <c r="H12" s="22">
        <v>0</v>
      </c>
      <c r="I12" s="22">
        <v>24335959</v>
      </c>
      <c r="J12" s="22">
        <v>0</v>
      </c>
      <c r="K12" s="21">
        <v>0</v>
      </c>
      <c r="L12" s="21">
        <v>25470349</v>
      </c>
      <c r="M12" s="21">
        <v>0</v>
      </c>
      <c r="N12" s="21">
        <v>0</v>
      </c>
      <c r="O12" s="28">
        <v>25203769</v>
      </c>
    </row>
    <row r="13" spans="2:15" x14ac:dyDescent="0.25">
      <c r="B13" s="40" t="s">
        <v>123</v>
      </c>
      <c r="C13" s="35">
        <f t="shared" si="1"/>
        <v>25137664</v>
      </c>
      <c r="D13" s="23">
        <v>2184457</v>
      </c>
      <c r="E13" s="21">
        <v>2184457</v>
      </c>
      <c r="F13" s="21">
        <v>2184457</v>
      </c>
      <c r="G13" s="22">
        <v>2088643</v>
      </c>
      <c r="H13" s="22">
        <v>2073289</v>
      </c>
      <c r="I13" s="21">
        <v>2061986</v>
      </c>
      <c r="J13" s="22">
        <v>2102536</v>
      </c>
      <c r="K13" s="22">
        <v>2079439</v>
      </c>
      <c r="L13" s="22">
        <v>2075977</v>
      </c>
      <c r="M13" s="22">
        <v>2035708</v>
      </c>
      <c r="N13" s="22">
        <v>2011959</v>
      </c>
      <c r="O13" s="29">
        <v>2054756</v>
      </c>
    </row>
    <row r="14" spans="2:15" x14ac:dyDescent="0.25">
      <c r="B14" s="40" t="s">
        <v>124</v>
      </c>
      <c r="C14" s="35">
        <f t="shared" si="1"/>
        <v>10617482</v>
      </c>
      <c r="D14" s="23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450000</v>
      </c>
      <c r="K14" s="21">
        <v>9117482</v>
      </c>
      <c r="L14" s="21">
        <v>0</v>
      </c>
      <c r="M14" s="21">
        <v>0</v>
      </c>
      <c r="N14" s="21">
        <v>0</v>
      </c>
      <c r="O14" s="28">
        <v>1050000</v>
      </c>
    </row>
    <row r="15" spans="2:15" x14ac:dyDescent="0.25">
      <c r="B15" s="40" t="s">
        <v>125</v>
      </c>
      <c r="C15" s="35">
        <f t="shared" si="1"/>
        <v>63823980</v>
      </c>
      <c r="D15" s="23">
        <v>5230748</v>
      </c>
      <c r="E15" s="21">
        <v>5671601</v>
      </c>
      <c r="F15" s="21">
        <v>5699724</v>
      </c>
      <c r="G15" s="22">
        <v>5201651</v>
      </c>
      <c r="H15" s="22">
        <v>5100980</v>
      </c>
      <c r="I15" s="22">
        <v>5211815</v>
      </c>
      <c r="J15" s="22">
        <v>5200100</v>
      </c>
      <c r="K15" s="22">
        <v>5408416</v>
      </c>
      <c r="L15" s="22">
        <v>5309670</v>
      </c>
      <c r="M15" s="22">
        <v>5318256</v>
      </c>
      <c r="N15" s="22">
        <v>5330066</v>
      </c>
      <c r="O15" s="29">
        <v>5140953</v>
      </c>
    </row>
    <row r="16" spans="2:15" x14ac:dyDescent="0.25">
      <c r="B16" s="40" t="s">
        <v>126</v>
      </c>
      <c r="C16" s="35">
        <f t="shared" si="1"/>
        <v>2611844</v>
      </c>
      <c r="D16" s="23">
        <v>0</v>
      </c>
      <c r="E16" s="21">
        <v>0</v>
      </c>
      <c r="F16" s="21">
        <v>0</v>
      </c>
      <c r="G16" s="22">
        <v>2611844</v>
      </c>
      <c r="H16" s="22">
        <v>0</v>
      </c>
      <c r="I16" s="22">
        <v>0</v>
      </c>
      <c r="J16" s="21">
        <v>0</v>
      </c>
      <c r="K16" s="22">
        <v>0</v>
      </c>
      <c r="L16" s="22">
        <v>0</v>
      </c>
      <c r="M16" s="22">
        <v>0</v>
      </c>
      <c r="N16" s="22">
        <v>0</v>
      </c>
      <c r="O16" s="28">
        <v>0</v>
      </c>
    </row>
    <row r="17" spans="2:15" x14ac:dyDescent="0.25">
      <c r="B17" s="40" t="s">
        <v>127</v>
      </c>
      <c r="C17" s="35">
        <f t="shared" si="1"/>
        <v>672632345</v>
      </c>
      <c r="D17" s="23">
        <v>7019000</v>
      </c>
      <c r="E17" s="21">
        <v>0</v>
      </c>
      <c r="F17" s="21">
        <v>0</v>
      </c>
      <c r="G17" s="21">
        <v>38237600</v>
      </c>
      <c r="H17" s="21">
        <v>38300000</v>
      </c>
      <c r="I17" s="21">
        <v>0</v>
      </c>
      <c r="J17" s="21">
        <v>137547130</v>
      </c>
      <c r="K17" s="21">
        <v>46854500</v>
      </c>
      <c r="L17" s="21">
        <v>82106044</v>
      </c>
      <c r="M17" s="21">
        <v>142336802</v>
      </c>
      <c r="N17" s="21">
        <v>83466276</v>
      </c>
      <c r="O17" s="28">
        <v>96764993</v>
      </c>
    </row>
    <row r="18" spans="2:15" x14ac:dyDescent="0.25">
      <c r="B18" s="40" t="s">
        <v>18</v>
      </c>
      <c r="C18" s="35">
        <f t="shared" si="1"/>
        <v>270818427</v>
      </c>
      <c r="D18" s="23">
        <v>0</v>
      </c>
      <c r="E18" s="21">
        <v>38126655</v>
      </c>
      <c r="F18" s="21">
        <v>18973636</v>
      </c>
      <c r="G18" s="22">
        <v>18973636</v>
      </c>
      <c r="H18" s="22">
        <v>32929895</v>
      </c>
      <c r="I18" s="22">
        <v>23702969</v>
      </c>
      <c r="J18" s="22">
        <v>22765398</v>
      </c>
      <c r="K18" s="22">
        <v>21413040</v>
      </c>
      <c r="L18" s="22">
        <v>17432466</v>
      </c>
      <c r="M18" s="22">
        <v>20485898</v>
      </c>
      <c r="N18" s="21">
        <v>22473492</v>
      </c>
      <c r="O18" s="28">
        <v>33541342</v>
      </c>
    </row>
    <row r="19" spans="2:15" x14ac:dyDescent="0.25">
      <c r="B19" s="40" t="s">
        <v>128</v>
      </c>
      <c r="C19" s="35">
        <f t="shared" si="1"/>
        <v>212552180</v>
      </c>
      <c r="D19" s="23">
        <v>13699652</v>
      </c>
      <c r="E19" s="21">
        <v>4873872</v>
      </c>
      <c r="F19" s="21">
        <v>8603575</v>
      </c>
      <c r="G19" s="22">
        <v>16227693</v>
      </c>
      <c r="H19" s="22">
        <v>9818989</v>
      </c>
      <c r="I19" s="22">
        <v>15110123</v>
      </c>
      <c r="J19" s="21">
        <v>19227550</v>
      </c>
      <c r="K19" s="21">
        <v>24019120</v>
      </c>
      <c r="L19" s="21">
        <v>24922812</v>
      </c>
      <c r="M19" s="22">
        <v>22544039</v>
      </c>
      <c r="N19" s="21">
        <v>20965824</v>
      </c>
      <c r="O19" s="28">
        <v>32538931</v>
      </c>
    </row>
    <row r="20" spans="2:15" x14ac:dyDescent="0.25">
      <c r="B20" s="40" t="s">
        <v>129</v>
      </c>
      <c r="C20" s="35">
        <f t="shared" si="1"/>
        <v>466705042</v>
      </c>
      <c r="D20" s="23">
        <v>19175022</v>
      </c>
      <c r="E20" s="21">
        <v>22246316</v>
      </c>
      <c r="F20" s="21">
        <v>34265618</v>
      </c>
      <c r="G20" s="21">
        <v>34265618</v>
      </c>
      <c r="H20" s="21">
        <v>34265618</v>
      </c>
      <c r="I20" s="21">
        <v>0</v>
      </c>
      <c r="J20" s="21">
        <v>120336114</v>
      </c>
      <c r="K20" s="21">
        <v>45271221</v>
      </c>
      <c r="L20" s="21">
        <v>39125207</v>
      </c>
      <c r="M20" s="21">
        <v>38325357</v>
      </c>
      <c r="N20" s="21">
        <v>39104834</v>
      </c>
      <c r="O20" s="28">
        <v>40324117</v>
      </c>
    </row>
    <row r="21" spans="2:15" x14ac:dyDescent="0.25">
      <c r="B21" s="40" t="s">
        <v>130</v>
      </c>
      <c r="C21" s="35">
        <f t="shared" si="1"/>
        <v>218137299</v>
      </c>
      <c r="D21" s="23">
        <v>19583826</v>
      </c>
      <c r="E21" s="21">
        <v>19583826</v>
      </c>
      <c r="F21" s="21">
        <v>19583826</v>
      </c>
      <c r="G21" s="21">
        <v>18049718</v>
      </c>
      <c r="H21" s="21">
        <v>17791652</v>
      </c>
      <c r="I21" s="21">
        <v>17679089</v>
      </c>
      <c r="J21" s="21">
        <v>18009796</v>
      </c>
      <c r="K21" s="21">
        <v>17771665</v>
      </c>
      <c r="L21" s="21">
        <v>17756296</v>
      </c>
      <c r="M21" s="21">
        <v>17434122</v>
      </c>
      <c r="N21" s="21">
        <v>17267538</v>
      </c>
      <c r="O21" s="28">
        <v>17625945</v>
      </c>
    </row>
    <row r="22" spans="2:15" x14ac:dyDescent="0.25">
      <c r="B22" s="40" t="s">
        <v>131</v>
      </c>
      <c r="C22" s="35">
        <f t="shared" si="1"/>
        <v>7516071</v>
      </c>
      <c r="D22" s="23">
        <v>0</v>
      </c>
      <c r="E22" s="21">
        <v>0</v>
      </c>
      <c r="F22" s="21">
        <v>0</v>
      </c>
      <c r="G22" s="21">
        <v>5549239</v>
      </c>
      <c r="H22" s="21">
        <v>0</v>
      </c>
      <c r="I22" s="22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8">
        <v>1966832</v>
      </c>
    </row>
    <row r="23" spans="2:15" x14ac:dyDescent="0.25">
      <c r="B23" s="40" t="s">
        <v>132</v>
      </c>
      <c r="C23" s="35">
        <f t="shared" si="1"/>
        <v>7155750</v>
      </c>
      <c r="D23" s="23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7155750</v>
      </c>
      <c r="N23" s="21">
        <v>0</v>
      </c>
      <c r="O23" s="28">
        <v>0</v>
      </c>
    </row>
    <row r="24" spans="2:15" x14ac:dyDescent="0.25">
      <c r="B24" s="40" t="s">
        <v>133</v>
      </c>
      <c r="C24" s="35">
        <f t="shared" si="1"/>
        <v>1469469605</v>
      </c>
      <c r="D24" s="23">
        <v>80000000</v>
      </c>
      <c r="E24" s="21">
        <v>105000000</v>
      </c>
      <c r="F24" s="21">
        <v>118000000</v>
      </c>
      <c r="G24" s="22">
        <v>310000000</v>
      </c>
      <c r="H24" s="21">
        <v>50000000</v>
      </c>
      <c r="I24" s="22">
        <v>0</v>
      </c>
      <c r="J24" s="22">
        <v>115000000</v>
      </c>
      <c r="K24" s="22">
        <v>98000000</v>
      </c>
      <c r="L24" s="22">
        <v>220000000</v>
      </c>
      <c r="M24" s="22">
        <v>138469605</v>
      </c>
      <c r="N24" s="22">
        <v>70000000</v>
      </c>
      <c r="O24" s="29">
        <v>165000000</v>
      </c>
    </row>
    <row r="25" spans="2:15" x14ac:dyDescent="0.25">
      <c r="B25" s="40" t="s">
        <v>134</v>
      </c>
      <c r="C25" s="35">
        <f t="shared" si="1"/>
        <v>52000000</v>
      </c>
      <c r="D25" s="23">
        <v>0</v>
      </c>
      <c r="E25" s="21">
        <v>0</v>
      </c>
      <c r="F25" s="21">
        <v>0</v>
      </c>
      <c r="G25" s="21">
        <v>0</v>
      </c>
      <c r="H25" s="21">
        <v>0</v>
      </c>
      <c r="I25" s="21">
        <v>25000000</v>
      </c>
      <c r="J25" s="21">
        <v>0</v>
      </c>
      <c r="K25" s="21">
        <v>0</v>
      </c>
      <c r="L25" s="21">
        <v>25000000</v>
      </c>
      <c r="M25" s="21">
        <v>2000000</v>
      </c>
      <c r="N25" s="21">
        <v>0</v>
      </c>
      <c r="O25" s="28">
        <v>0</v>
      </c>
    </row>
    <row r="26" spans="2:15" ht="15.75" thickBot="1" x14ac:dyDescent="0.3">
      <c r="B26" s="40" t="s">
        <v>135</v>
      </c>
      <c r="C26" s="35">
        <f t="shared" si="1"/>
        <v>286245045</v>
      </c>
      <c r="D26" s="23">
        <v>60234050</v>
      </c>
      <c r="E26" s="21">
        <v>79050</v>
      </c>
      <c r="F26" s="21">
        <v>57837</v>
      </c>
      <c r="G26" s="22">
        <v>22961511</v>
      </c>
      <c r="H26" s="21">
        <v>65249</v>
      </c>
      <c r="I26" s="22">
        <v>15674</v>
      </c>
      <c r="J26" s="21">
        <v>8208768</v>
      </c>
      <c r="K26" s="21">
        <v>7837</v>
      </c>
      <c r="L26" s="21">
        <v>26122097</v>
      </c>
      <c r="M26" s="21">
        <v>7837</v>
      </c>
      <c r="N26" s="21">
        <v>948837</v>
      </c>
      <c r="O26" s="28">
        <v>167536298</v>
      </c>
    </row>
    <row r="27" spans="2:15" s="3" customFormat="1" ht="12" thickBot="1" x14ac:dyDescent="0.25">
      <c r="B27" s="42" t="s">
        <v>70</v>
      </c>
      <c r="C27" s="36">
        <f t="shared" ref="C27:O27" si="2">SUM(C28:C66)</f>
        <v>6400047445</v>
      </c>
      <c r="D27" s="5">
        <f t="shared" si="2"/>
        <v>457530740</v>
      </c>
      <c r="E27" s="4">
        <f t="shared" si="2"/>
        <v>375395033</v>
      </c>
      <c r="F27" s="4">
        <f t="shared" si="2"/>
        <v>352545426</v>
      </c>
      <c r="G27" s="4">
        <f t="shared" si="2"/>
        <v>543007969</v>
      </c>
      <c r="H27" s="4">
        <f t="shared" si="2"/>
        <v>452525061</v>
      </c>
      <c r="I27" s="4">
        <f t="shared" si="2"/>
        <v>448950066</v>
      </c>
      <c r="J27" s="4">
        <f t="shared" si="2"/>
        <v>522214571</v>
      </c>
      <c r="K27" s="4">
        <f t="shared" si="2"/>
        <v>513813743</v>
      </c>
      <c r="L27" s="4">
        <f t="shared" si="2"/>
        <v>734092490</v>
      </c>
      <c r="M27" s="4">
        <f t="shared" si="2"/>
        <v>532634342</v>
      </c>
      <c r="N27" s="4">
        <f t="shared" si="2"/>
        <v>653725006</v>
      </c>
      <c r="O27" s="30">
        <f t="shared" si="2"/>
        <v>813612998</v>
      </c>
    </row>
    <row r="28" spans="2:15" x14ac:dyDescent="0.25">
      <c r="B28" s="39" t="s">
        <v>78</v>
      </c>
      <c r="C28" s="35">
        <f t="shared" ref="C28:C59" si="3">SUM(D28:O28)</f>
        <v>293596352</v>
      </c>
      <c r="D28" s="23">
        <v>24541119</v>
      </c>
      <c r="E28" s="21">
        <v>17349028</v>
      </c>
      <c r="F28" s="21">
        <v>17128771</v>
      </c>
      <c r="G28" s="21">
        <v>21543077</v>
      </c>
      <c r="H28" s="22">
        <v>23045028</v>
      </c>
      <c r="I28" s="22">
        <v>22121766</v>
      </c>
      <c r="J28" s="22">
        <v>23197184</v>
      </c>
      <c r="K28" s="22">
        <v>21910254</v>
      </c>
      <c r="L28" s="22">
        <v>28075120</v>
      </c>
      <c r="M28" s="22">
        <v>25386007</v>
      </c>
      <c r="N28" s="22">
        <v>25698587</v>
      </c>
      <c r="O28" s="29">
        <v>43600411</v>
      </c>
    </row>
    <row r="29" spans="2:15" x14ac:dyDescent="0.25">
      <c r="B29" s="40" t="s">
        <v>79</v>
      </c>
      <c r="C29" s="35">
        <f t="shared" si="3"/>
        <v>4335882400</v>
      </c>
      <c r="D29" s="23">
        <v>380588935</v>
      </c>
      <c r="E29" s="21">
        <v>300429706</v>
      </c>
      <c r="F29" s="21">
        <v>259969032</v>
      </c>
      <c r="G29" s="21">
        <v>389581871</v>
      </c>
      <c r="H29" s="21">
        <v>366074808</v>
      </c>
      <c r="I29" s="21">
        <v>335237669</v>
      </c>
      <c r="J29" s="21">
        <v>352001868</v>
      </c>
      <c r="K29" s="21">
        <v>339822705</v>
      </c>
      <c r="L29" s="21">
        <v>420805331</v>
      </c>
      <c r="M29" s="21">
        <v>358724510</v>
      </c>
      <c r="N29" s="21">
        <v>346316452</v>
      </c>
      <c r="O29" s="28">
        <v>486329513</v>
      </c>
    </row>
    <row r="30" spans="2:15" x14ac:dyDescent="0.25">
      <c r="B30" s="40" t="s">
        <v>80</v>
      </c>
      <c r="C30" s="35">
        <f t="shared" si="3"/>
        <v>97106265</v>
      </c>
      <c r="D30" s="23">
        <v>5206665</v>
      </c>
      <c r="E30" s="21">
        <v>6093333</v>
      </c>
      <c r="F30" s="21">
        <v>1914814</v>
      </c>
      <c r="G30" s="21">
        <v>3895397</v>
      </c>
      <c r="H30" s="21">
        <v>7631134</v>
      </c>
      <c r="I30" s="21">
        <v>4357523</v>
      </c>
      <c r="J30" s="21">
        <v>5886884</v>
      </c>
      <c r="K30" s="21">
        <v>11421196</v>
      </c>
      <c r="L30" s="21">
        <v>10537381</v>
      </c>
      <c r="M30" s="21">
        <v>16509792</v>
      </c>
      <c r="N30" s="21">
        <v>11154210</v>
      </c>
      <c r="O30" s="28">
        <v>12497936</v>
      </c>
    </row>
    <row r="31" spans="2:15" x14ac:dyDescent="0.25">
      <c r="B31" s="40" t="s">
        <v>81</v>
      </c>
      <c r="C31" s="35">
        <f t="shared" si="3"/>
        <v>90294800</v>
      </c>
      <c r="D31" s="23">
        <v>123600</v>
      </c>
      <c r="E31" s="21">
        <v>1320000</v>
      </c>
      <c r="F31" s="21">
        <v>0</v>
      </c>
      <c r="G31" s="22">
        <v>0</v>
      </c>
      <c r="H31" s="22">
        <v>0</v>
      </c>
      <c r="I31" s="22">
        <v>0</v>
      </c>
      <c r="J31" s="21">
        <v>0</v>
      </c>
      <c r="K31" s="21">
        <v>149200</v>
      </c>
      <c r="L31" s="21">
        <v>5600000</v>
      </c>
      <c r="M31" s="21">
        <v>3000000</v>
      </c>
      <c r="N31" s="21">
        <v>1532000</v>
      </c>
      <c r="O31" s="28">
        <v>78570000</v>
      </c>
    </row>
    <row r="32" spans="2:15" x14ac:dyDescent="0.25">
      <c r="B32" s="40" t="s">
        <v>82</v>
      </c>
      <c r="C32" s="35">
        <f t="shared" si="3"/>
        <v>32787489</v>
      </c>
      <c r="D32" s="23">
        <v>1802012</v>
      </c>
      <c r="E32" s="21">
        <v>0</v>
      </c>
      <c r="F32" s="21">
        <v>295570</v>
      </c>
      <c r="G32" s="21">
        <v>14792695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4775558</v>
      </c>
      <c r="N32" s="21">
        <v>1212999</v>
      </c>
      <c r="O32" s="28">
        <v>9908655</v>
      </c>
    </row>
    <row r="33" spans="2:15" x14ac:dyDescent="0.25">
      <c r="B33" s="40" t="s">
        <v>83</v>
      </c>
      <c r="C33" s="35">
        <f t="shared" si="3"/>
        <v>14077253</v>
      </c>
      <c r="D33" s="23">
        <v>463847</v>
      </c>
      <c r="E33" s="21">
        <v>1268733</v>
      </c>
      <c r="F33" s="21">
        <v>889062</v>
      </c>
      <c r="G33" s="21">
        <v>993465</v>
      </c>
      <c r="H33" s="21">
        <v>520091</v>
      </c>
      <c r="I33" s="21">
        <v>1096047</v>
      </c>
      <c r="J33" s="21">
        <v>1174702</v>
      </c>
      <c r="K33" s="21">
        <v>2057334</v>
      </c>
      <c r="L33" s="21">
        <v>1379414</v>
      </c>
      <c r="M33" s="21">
        <v>1322965</v>
      </c>
      <c r="N33" s="21">
        <v>774784</v>
      </c>
      <c r="O33" s="28">
        <v>2136809</v>
      </c>
    </row>
    <row r="34" spans="2:15" x14ac:dyDescent="0.25">
      <c r="B34" s="40" t="s">
        <v>84</v>
      </c>
      <c r="C34" s="35">
        <f t="shared" si="3"/>
        <v>37773589</v>
      </c>
      <c r="D34" s="23">
        <v>738235</v>
      </c>
      <c r="E34" s="21">
        <v>2704359</v>
      </c>
      <c r="F34" s="21">
        <v>3833318</v>
      </c>
      <c r="G34" s="21">
        <v>4561707</v>
      </c>
      <c r="H34" s="21">
        <v>3930084</v>
      </c>
      <c r="I34" s="21">
        <v>3364998</v>
      </c>
      <c r="J34" s="21">
        <v>725200</v>
      </c>
      <c r="K34" s="21">
        <v>5054177</v>
      </c>
      <c r="L34" s="21">
        <v>2444290</v>
      </c>
      <c r="M34" s="21">
        <v>3457527</v>
      </c>
      <c r="N34" s="21">
        <v>2362033</v>
      </c>
      <c r="O34" s="28">
        <v>4597661</v>
      </c>
    </row>
    <row r="35" spans="2:15" x14ac:dyDescent="0.25">
      <c r="B35" s="40" t="s">
        <v>85</v>
      </c>
      <c r="C35" s="35">
        <f t="shared" si="3"/>
        <v>61346883</v>
      </c>
      <c r="D35" s="23">
        <v>3421899</v>
      </c>
      <c r="E35" s="21">
        <v>3214561</v>
      </c>
      <c r="F35" s="21">
        <v>5550</v>
      </c>
      <c r="G35" s="21">
        <v>3511681</v>
      </c>
      <c r="H35" s="21">
        <v>5326208</v>
      </c>
      <c r="I35" s="21">
        <v>5629825</v>
      </c>
      <c r="J35" s="21">
        <v>4773965</v>
      </c>
      <c r="K35" s="21">
        <v>5780407</v>
      </c>
      <c r="L35" s="21">
        <v>13727990</v>
      </c>
      <c r="M35" s="21">
        <v>0</v>
      </c>
      <c r="N35" s="21">
        <v>10770979</v>
      </c>
      <c r="O35" s="28">
        <v>5183818</v>
      </c>
    </row>
    <row r="36" spans="2:15" x14ac:dyDescent="0.25">
      <c r="B36" s="40" t="s">
        <v>86</v>
      </c>
      <c r="C36" s="35">
        <f t="shared" si="3"/>
        <v>2607467</v>
      </c>
      <c r="D36" s="23">
        <v>0</v>
      </c>
      <c r="E36" s="21">
        <v>0</v>
      </c>
      <c r="F36" s="21">
        <v>41000</v>
      </c>
      <c r="G36" s="21">
        <v>371000</v>
      </c>
      <c r="H36" s="22">
        <v>0</v>
      </c>
      <c r="I36" s="21">
        <v>381000</v>
      </c>
      <c r="J36" s="21">
        <v>0</v>
      </c>
      <c r="K36" s="21">
        <v>384400</v>
      </c>
      <c r="L36" s="21">
        <v>1430067</v>
      </c>
      <c r="M36" s="21">
        <v>0</v>
      </c>
      <c r="N36" s="21">
        <v>0</v>
      </c>
      <c r="O36" s="28">
        <v>0</v>
      </c>
    </row>
    <row r="37" spans="2:15" x14ac:dyDescent="0.25">
      <c r="B37" s="40" t="s">
        <v>87</v>
      </c>
      <c r="C37" s="35">
        <f t="shared" si="3"/>
        <v>23965421</v>
      </c>
      <c r="D37" s="23">
        <v>1145500</v>
      </c>
      <c r="E37" s="21">
        <v>2000000</v>
      </c>
      <c r="F37" s="21">
        <v>0</v>
      </c>
      <c r="G37" s="21">
        <v>1035000</v>
      </c>
      <c r="H37" s="21">
        <v>1058000</v>
      </c>
      <c r="I37" s="21">
        <v>3003000</v>
      </c>
      <c r="J37" s="21">
        <v>15000</v>
      </c>
      <c r="K37" s="21">
        <v>1056601</v>
      </c>
      <c r="L37" s="21">
        <v>2215768</v>
      </c>
      <c r="M37" s="21">
        <v>215960</v>
      </c>
      <c r="N37" s="21">
        <v>2025000</v>
      </c>
      <c r="O37" s="28">
        <v>10195592</v>
      </c>
    </row>
    <row r="38" spans="2:15" x14ac:dyDescent="0.25">
      <c r="B38" s="40" t="s">
        <v>88</v>
      </c>
      <c r="C38" s="35">
        <f t="shared" si="3"/>
        <v>288953</v>
      </c>
      <c r="D38" s="23">
        <v>160150</v>
      </c>
      <c r="E38" s="21">
        <v>0</v>
      </c>
      <c r="F38" s="21">
        <v>5000</v>
      </c>
      <c r="G38" s="21">
        <v>0</v>
      </c>
      <c r="H38" s="21">
        <v>0</v>
      </c>
      <c r="I38" s="21">
        <v>0</v>
      </c>
      <c r="J38" s="21">
        <v>6490</v>
      </c>
      <c r="K38" s="21">
        <v>47600</v>
      </c>
      <c r="L38" s="21">
        <v>23763</v>
      </c>
      <c r="M38" s="21">
        <v>4520</v>
      </c>
      <c r="N38" s="21">
        <v>1240</v>
      </c>
      <c r="O38" s="28">
        <v>40190</v>
      </c>
    </row>
    <row r="39" spans="2:15" x14ac:dyDescent="0.25">
      <c r="B39" s="40" t="s">
        <v>89</v>
      </c>
      <c r="C39" s="35">
        <f t="shared" si="3"/>
        <v>1728000</v>
      </c>
      <c r="D39" s="23">
        <v>0</v>
      </c>
      <c r="E39" s="21">
        <v>0</v>
      </c>
      <c r="F39" s="21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1">
        <v>0</v>
      </c>
      <c r="O39" s="28">
        <v>1728000</v>
      </c>
    </row>
    <row r="40" spans="2:15" x14ac:dyDescent="0.25">
      <c r="B40" s="40" t="s">
        <v>90</v>
      </c>
      <c r="C40" s="35">
        <f t="shared" si="3"/>
        <v>9510</v>
      </c>
      <c r="D40" s="23">
        <v>0</v>
      </c>
      <c r="E40" s="21">
        <v>0</v>
      </c>
      <c r="F40" s="21">
        <v>0</v>
      </c>
      <c r="G40" s="21">
        <v>0</v>
      </c>
      <c r="H40" s="21">
        <v>0</v>
      </c>
      <c r="I40" s="21">
        <v>9510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8">
        <v>0</v>
      </c>
    </row>
    <row r="41" spans="2:15" x14ac:dyDescent="0.25">
      <c r="B41" s="40" t="s">
        <v>91</v>
      </c>
      <c r="C41" s="35">
        <f t="shared" si="3"/>
        <v>41701803</v>
      </c>
      <c r="D41" s="23">
        <v>396446</v>
      </c>
      <c r="E41" s="21">
        <v>10184857</v>
      </c>
      <c r="F41" s="21">
        <v>1015173</v>
      </c>
      <c r="G41" s="22">
        <v>583988</v>
      </c>
      <c r="H41" s="22">
        <v>1100893</v>
      </c>
      <c r="I41" s="21">
        <v>7934572</v>
      </c>
      <c r="J41" s="21">
        <v>1419336</v>
      </c>
      <c r="K41" s="21">
        <v>3150547</v>
      </c>
      <c r="L41" s="21">
        <v>322194</v>
      </c>
      <c r="M41" s="21">
        <v>12492214</v>
      </c>
      <c r="N41" s="21">
        <v>1028240</v>
      </c>
      <c r="O41" s="28">
        <v>2073343</v>
      </c>
    </row>
    <row r="42" spans="2:15" x14ac:dyDescent="0.25">
      <c r="B42" s="40" t="s">
        <v>92</v>
      </c>
      <c r="C42" s="35">
        <f t="shared" si="3"/>
        <v>14210420</v>
      </c>
      <c r="D42" s="23">
        <v>980</v>
      </c>
      <c r="E42" s="21">
        <v>2127029</v>
      </c>
      <c r="F42" s="21">
        <v>1190518</v>
      </c>
      <c r="G42" s="22">
        <v>371151</v>
      </c>
      <c r="H42" s="22">
        <v>0</v>
      </c>
      <c r="I42" s="22">
        <v>3551591</v>
      </c>
      <c r="J42" s="21">
        <v>271796</v>
      </c>
      <c r="K42" s="21">
        <v>0</v>
      </c>
      <c r="L42" s="21">
        <v>579993</v>
      </c>
      <c r="M42" s="21">
        <v>4145483</v>
      </c>
      <c r="N42" s="21">
        <v>681530</v>
      </c>
      <c r="O42" s="28">
        <v>1290349</v>
      </c>
    </row>
    <row r="43" spans="2:15" x14ac:dyDescent="0.25">
      <c r="B43" s="40" t="s">
        <v>93</v>
      </c>
      <c r="C43" s="35">
        <f t="shared" si="3"/>
        <v>8169411</v>
      </c>
      <c r="D43" s="23">
        <v>304105</v>
      </c>
      <c r="E43" s="21">
        <v>2007965</v>
      </c>
      <c r="F43" s="21">
        <v>0</v>
      </c>
      <c r="G43" s="21">
        <v>0</v>
      </c>
      <c r="H43" s="21">
        <v>2400000</v>
      </c>
      <c r="I43" s="22">
        <v>0</v>
      </c>
      <c r="J43" s="22">
        <v>10000</v>
      </c>
      <c r="K43" s="21">
        <v>100000</v>
      </c>
      <c r="L43" s="21">
        <v>317850</v>
      </c>
      <c r="M43" s="21">
        <v>149000</v>
      </c>
      <c r="N43" s="21">
        <v>158080</v>
      </c>
      <c r="O43" s="28">
        <v>2722411</v>
      </c>
    </row>
    <row r="44" spans="2:15" x14ac:dyDescent="0.25">
      <c r="B44" s="40" t="s">
        <v>94</v>
      </c>
      <c r="C44" s="35">
        <f t="shared" si="3"/>
        <v>27822613</v>
      </c>
      <c r="D44" s="23">
        <v>880476</v>
      </c>
      <c r="E44" s="21">
        <v>0</v>
      </c>
      <c r="F44" s="21">
        <v>0</v>
      </c>
      <c r="G44" s="21">
        <v>2031876</v>
      </c>
      <c r="H44" s="21">
        <v>0</v>
      </c>
      <c r="I44" s="21">
        <v>0</v>
      </c>
      <c r="J44" s="22">
        <v>0</v>
      </c>
      <c r="K44" s="22">
        <v>605048</v>
      </c>
      <c r="L44" s="21">
        <v>1070720</v>
      </c>
      <c r="M44" s="21">
        <v>8680191</v>
      </c>
      <c r="N44" s="21">
        <v>7956453</v>
      </c>
      <c r="O44" s="28">
        <v>6597849</v>
      </c>
    </row>
    <row r="45" spans="2:15" x14ac:dyDescent="0.25">
      <c r="B45" s="40" t="s">
        <v>95</v>
      </c>
      <c r="C45" s="35">
        <f t="shared" si="3"/>
        <v>592440</v>
      </c>
      <c r="D45" s="23">
        <v>102200</v>
      </c>
      <c r="E45" s="21">
        <v>415750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39500</v>
      </c>
      <c r="L45" s="21">
        <v>0</v>
      </c>
      <c r="M45" s="21">
        <v>0</v>
      </c>
      <c r="N45" s="21">
        <v>0</v>
      </c>
      <c r="O45" s="28">
        <v>34990</v>
      </c>
    </row>
    <row r="46" spans="2:15" x14ac:dyDescent="0.25">
      <c r="B46" s="40" t="s">
        <v>96</v>
      </c>
      <c r="C46" s="35">
        <f t="shared" si="3"/>
        <v>733980</v>
      </c>
      <c r="D46" s="23">
        <v>6830</v>
      </c>
      <c r="E46" s="21">
        <v>76755</v>
      </c>
      <c r="F46" s="21">
        <v>0</v>
      </c>
      <c r="G46" s="22">
        <v>32730</v>
      </c>
      <c r="H46" s="22">
        <v>42853</v>
      </c>
      <c r="I46" s="21">
        <v>64000</v>
      </c>
      <c r="J46" s="21">
        <v>499902</v>
      </c>
      <c r="K46" s="21">
        <v>0</v>
      </c>
      <c r="L46" s="21">
        <v>0</v>
      </c>
      <c r="M46" s="21">
        <v>3800</v>
      </c>
      <c r="N46" s="21">
        <v>7110</v>
      </c>
      <c r="O46" s="28">
        <v>0</v>
      </c>
    </row>
    <row r="47" spans="2:15" x14ac:dyDescent="0.25">
      <c r="B47" s="40" t="s">
        <v>97</v>
      </c>
      <c r="C47" s="35">
        <f t="shared" si="3"/>
        <v>66755346</v>
      </c>
      <c r="D47" s="23">
        <v>2507344</v>
      </c>
      <c r="E47" s="21">
        <v>4081983</v>
      </c>
      <c r="F47" s="21">
        <v>3745539</v>
      </c>
      <c r="G47" s="21">
        <v>1187818</v>
      </c>
      <c r="H47" s="21">
        <v>2133812</v>
      </c>
      <c r="I47" s="22">
        <v>2825870</v>
      </c>
      <c r="J47" s="21">
        <v>2506103</v>
      </c>
      <c r="K47" s="21">
        <v>2767548</v>
      </c>
      <c r="L47" s="21">
        <v>8468699</v>
      </c>
      <c r="M47" s="21">
        <v>9345011</v>
      </c>
      <c r="N47" s="21">
        <v>9946108</v>
      </c>
      <c r="O47" s="28">
        <v>17239511</v>
      </c>
    </row>
    <row r="48" spans="2:15" x14ac:dyDescent="0.25">
      <c r="B48" s="40" t="s">
        <v>98</v>
      </c>
      <c r="C48" s="35">
        <f t="shared" si="3"/>
        <v>22079645</v>
      </c>
      <c r="D48" s="23">
        <v>284055</v>
      </c>
      <c r="E48" s="21">
        <v>1538670</v>
      </c>
      <c r="F48" s="21">
        <v>2067030</v>
      </c>
      <c r="G48" s="21">
        <v>1088995</v>
      </c>
      <c r="H48" s="21">
        <v>1719550</v>
      </c>
      <c r="I48" s="21">
        <v>2950740</v>
      </c>
      <c r="J48" s="21">
        <v>3588825</v>
      </c>
      <c r="K48" s="21">
        <v>0</v>
      </c>
      <c r="L48" s="21">
        <v>2300270</v>
      </c>
      <c r="M48" s="21">
        <v>2203880</v>
      </c>
      <c r="N48" s="21">
        <v>14500</v>
      </c>
      <c r="O48" s="28">
        <v>4323130</v>
      </c>
    </row>
    <row r="49" spans="2:15" x14ac:dyDescent="0.25">
      <c r="B49" s="40" t="s">
        <v>99</v>
      </c>
      <c r="C49" s="35">
        <f t="shared" si="3"/>
        <v>794985168</v>
      </c>
      <c r="D49" s="23">
        <v>1159640</v>
      </c>
      <c r="E49" s="21">
        <v>3423307</v>
      </c>
      <c r="F49" s="21">
        <v>41249774</v>
      </c>
      <c r="G49" s="22">
        <v>3351020</v>
      </c>
      <c r="H49" s="21">
        <v>2422404</v>
      </c>
      <c r="I49" s="22">
        <v>35096371</v>
      </c>
      <c r="J49" s="21">
        <v>103319650</v>
      </c>
      <c r="K49" s="21">
        <v>101267255</v>
      </c>
      <c r="L49" s="21">
        <v>195741015</v>
      </c>
      <c r="M49" s="21">
        <v>64638055</v>
      </c>
      <c r="N49" s="21">
        <v>207181575</v>
      </c>
      <c r="O49" s="28">
        <v>36135102</v>
      </c>
    </row>
    <row r="50" spans="2:15" x14ac:dyDescent="0.25">
      <c r="B50" s="40" t="s">
        <v>100</v>
      </c>
      <c r="C50" s="35">
        <f t="shared" si="3"/>
        <v>16978307</v>
      </c>
      <c r="D50" s="23">
        <v>158457</v>
      </c>
      <c r="E50" s="21">
        <v>0</v>
      </c>
      <c r="F50" s="21">
        <v>0</v>
      </c>
      <c r="G50" s="22">
        <v>683285</v>
      </c>
      <c r="H50" s="21">
        <v>238000</v>
      </c>
      <c r="I50" s="22">
        <v>94774</v>
      </c>
      <c r="J50" s="22">
        <v>4312378</v>
      </c>
      <c r="K50" s="21">
        <v>473063</v>
      </c>
      <c r="L50" s="21">
        <v>6251695</v>
      </c>
      <c r="M50" s="21">
        <v>3631285</v>
      </c>
      <c r="N50" s="21">
        <v>491580</v>
      </c>
      <c r="O50" s="28">
        <v>643790</v>
      </c>
    </row>
    <row r="51" spans="2:15" x14ac:dyDescent="0.25">
      <c r="B51" s="40" t="s">
        <v>101</v>
      </c>
      <c r="C51" s="35">
        <f t="shared" si="3"/>
        <v>3019821</v>
      </c>
      <c r="D51" s="23">
        <v>0</v>
      </c>
      <c r="E51" s="21">
        <v>0</v>
      </c>
      <c r="F51" s="21">
        <v>440565</v>
      </c>
      <c r="G51" s="21">
        <v>0</v>
      </c>
      <c r="H51" s="21">
        <v>560256</v>
      </c>
      <c r="I51" s="21">
        <v>219000</v>
      </c>
      <c r="J51" s="21">
        <v>450000</v>
      </c>
      <c r="K51" s="21">
        <v>0</v>
      </c>
      <c r="L51" s="21">
        <v>450000</v>
      </c>
      <c r="M51" s="21">
        <v>0</v>
      </c>
      <c r="N51" s="21">
        <v>450000</v>
      </c>
      <c r="O51" s="28">
        <v>450000</v>
      </c>
    </row>
    <row r="52" spans="2:15" x14ac:dyDescent="0.25">
      <c r="B52" s="40" t="s">
        <v>102</v>
      </c>
      <c r="C52" s="35">
        <f t="shared" si="3"/>
        <v>64658718</v>
      </c>
      <c r="D52" s="23">
        <v>0</v>
      </c>
      <c r="E52" s="21">
        <v>1805000</v>
      </c>
      <c r="F52" s="21">
        <v>1794435</v>
      </c>
      <c r="G52" s="22">
        <v>6810000</v>
      </c>
      <c r="H52" s="22">
        <v>8248070</v>
      </c>
      <c r="I52" s="21">
        <v>6697733</v>
      </c>
      <c r="J52" s="21">
        <v>4811000</v>
      </c>
      <c r="K52" s="21">
        <v>1456000</v>
      </c>
      <c r="L52" s="21">
        <v>13811000</v>
      </c>
      <c r="M52" s="21">
        <v>1016000</v>
      </c>
      <c r="N52" s="21">
        <v>10483480</v>
      </c>
      <c r="O52" s="28">
        <v>7726000</v>
      </c>
    </row>
    <row r="53" spans="2:15" x14ac:dyDescent="0.25">
      <c r="B53" s="40" t="s">
        <v>103</v>
      </c>
      <c r="C53" s="35">
        <f t="shared" si="3"/>
        <v>47070</v>
      </c>
      <c r="D53" s="23">
        <v>15390</v>
      </c>
      <c r="E53" s="21">
        <v>0</v>
      </c>
      <c r="F53" s="21">
        <v>0</v>
      </c>
      <c r="G53" s="22">
        <v>0</v>
      </c>
      <c r="H53" s="22">
        <v>0</v>
      </c>
      <c r="I53" s="22">
        <v>0</v>
      </c>
      <c r="J53" s="22">
        <v>31680</v>
      </c>
      <c r="K53" s="21">
        <v>0</v>
      </c>
      <c r="L53" s="21">
        <v>0</v>
      </c>
      <c r="M53" s="21">
        <v>0</v>
      </c>
      <c r="N53" s="21">
        <v>0</v>
      </c>
      <c r="O53" s="28">
        <v>0</v>
      </c>
    </row>
    <row r="54" spans="2:15" x14ac:dyDescent="0.25">
      <c r="B54" s="40" t="s">
        <v>104</v>
      </c>
      <c r="C54" s="35">
        <f t="shared" si="3"/>
        <v>90509</v>
      </c>
      <c r="D54" s="23">
        <v>37709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52800</v>
      </c>
      <c r="M54" s="21">
        <v>0</v>
      </c>
      <c r="N54" s="21">
        <v>0</v>
      </c>
      <c r="O54" s="28">
        <v>0</v>
      </c>
    </row>
    <row r="55" spans="2:15" x14ac:dyDescent="0.25">
      <c r="B55" s="40" t="s">
        <v>105</v>
      </c>
      <c r="C55" s="35">
        <f t="shared" si="3"/>
        <v>5617568</v>
      </c>
      <c r="D55" s="23">
        <v>1726889</v>
      </c>
      <c r="E55" s="21">
        <v>0</v>
      </c>
      <c r="F55" s="21">
        <v>0</v>
      </c>
      <c r="G55" s="22">
        <v>0</v>
      </c>
      <c r="H55" s="22">
        <v>0</v>
      </c>
      <c r="I55" s="21">
        <v>0</v>
      </c>
      <c r="J55" s="21">
        <v>0</v>
      </c>
      <c r="K55" s="21">
        <v>2724107</v>
      </c>
      <c r="L55" s="21">
        <v>0</v>
      </c>
      <c r="M55" s="21">
        <v>0</v>
      </c>
      <c r="N55" s="21">
        <v>0</v>
      </c>
      <c r="O55" s="28">
        <v>1166572</v>
      </c>
    </row>
    <row r="56" spans="2:15" x14ac:dyDescent="0.25">
      <c r="B56" s="40" t="s">
        <v>106</v>
      </c>
      <c r="C56" s="35">
        <f t="shared" si="3"/>
        <v>3000000</v>
      </c>
      <c r="D56" s="23">
        <v>3000000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8">
        <v>0</v>
      </c>
    </row>
    <row r="57" spans="2:15" x14ac:dyDescent="0.25">
      <c r="B57" s="40" t="s">
        <v>107</v>
      </c>
      <c r="C57" s="35">
        <f t="shared" si="3"/>
        <v>157779315</v>
      </c>
      <c r="D57" s="23">
        <v>25370798</v>
      </c>
      <c r="E57" s="21">
        <v>12685399</v>
      </c>
      <c r="F57" s="21">
        <v>12685399</v>
      </c>
      <c r="G57" s="22">
        <v>10000000</v>
      </c>
      <c r="H57" s="22">
        <v>15179380</v>
      </c>
      <c r="I57" s="21">
        <v>12377712</v>
      </c>
      <c r="J57" s="21">
        <v>12251178</v>
      </c>
      <c r="K57" s="21">
        <v>12025055</v>
      </c>
      <c r="L57" s="21">
        <v>11897060</v>
      </c>
      <c r="M57" s="21">
        <v>11687092</v>
      </c>
      <c r="N57" s="21">
        <v>11620242</v>
      </c>
      <c r="O57" s="28">
        <v>10000000</v>
      </c>
    </row>
    <row r="58" spans="2:15" x14ac:dyDescent="0.25">
      <c r="B58" s="40" t="s">
        <v>108</v>
      </c>
      <c r="C58" s="35">
        <f t="shared" si="3"/>
        <v>998268</v>
      </c>
      <c r="D58" s="23">
        <v>0</v>
      </c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998268</v>
      </c>
      <c r="M58" s="21">
        <v>0</v>
      </c>
      <c r="N58" s="21">
        <v>0</v>
      </c>
      <c r="O58" s="28">
        <v>0</v>
      </c>
    </row>
    <row r="59" spans="2:15" x14ac:dyDescent="0.25">
      <c r="B59" s="40" t="s">
        <v>109</v>
      </c>
      <c r="C59" s="35">
        <f t="shared" si="3"/>
        <v>20388791</v>
      </c>
      <c r="D59" s="23">
        <v>0</v>
      </c>
      <c r="E59" s="21">
        <v>0</v>
      </c>
      <c r="F59" s="21">
        <v>0</v>
      </c>
      <c r="G59" s="22">
        <v>20339555</v>
      </c>
      <c r="H59" s="22">
        <v>0</v>
      </c>
      <c r="I59" s="22">
        <v>0</v>
      </c>
      <c r="J59" s="22">
        <v>0</v>
      </c>
      <c r="K59" s="22">
        <v>0</v>
      </c>
      <c r="L59" s="22">
        <v>2987</v>
      </c>
      <c r="M59" s="22">
        <v>2982</v>
      </c>
      <c r="N59" s="21">
        <v>37842</v>
      </c>
      <c r="O59" s="28">
        <v>5425</v>
      </c>
    </row>
    <row r="60" spans="2:15" x14ac:dyDescent="0.25">
      <c r="B60" s="40" t="s">
        <v>110</v>
      </c>
      <c r="C60" s="35">
        <f t="shared" ref="C60:C66" si="4">SUM(D60:O60)</f>
        <v>1415883</v>
      </c>
      <c r="D60" s="23">
        <v>31155</v>
      </c>
      <c r="E60" s="21">
        <v>24832</v>
      </c>
      <c r="F60" s="21">
        <v>56016</v>
      </c>
      <c r="G60" s="22">
        <v>126207</v>
      </c>
      <c r="H60" s="22">
        <v>143911</v>
      </c>
      <c r="I60" s="22">
        <v>87934</v>
      </c>
      <c r="J60" s="22">
        <v>126160</v>
      </c>
      <c r="K60" s="22">
        <v>119984</v>
      </c>
      <c r="L60" s="22">
        <v>171241</v>
      </c>
      <c r="M60" s="22">
        <v>146027</v>
      </c>
      <c r="N60" s="21">
        <v>95475</v>
      </c>
      <c r="O60" s="28">
        <v>286941</v>
      </c>
    </row>
    <row r="61" spans="2:15" x14ac:dyDescent="0.25">
      <c r="B61" s="40" t="s">
        <v>111</v>
      </c>
      <c r="C61" s="35">
        <f t="shared" si="4"/>
        <v>3035826</v>
      </c>
      <c r="D61" s="23">
        <v>0</v>
      </c>
      <c r="E61" s="21">
        <v>0</v>
      </c>
      <c r="F61" s="21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1172264</v>
      </c>
      <c r="M61" s="22">
        <v>1063562</v>
      </c>
      <c r="N61" s="21">
        <v>0</v>
      </c>
      <c r="O61" s="28">
        <v>800000</v>
      </c>
    </row>
    <row r="62" spans="2:15" x14ac:dyDescent="0.25">
      <c r="B62" s="40" t="s">
        <v>112</v>
      </c>
      <c r="C62" s="35">
        <f t="shared" si="4"/>
        <v>131431845</v>
      </c>
      <c r="D62" s="23">
        <v>2283795</v>
      </c>
      <c r="E62" s="21">
        <v>1761969</v>
      </c>
      <c r="F62" s="21">
        <v>4207306</v>
      </c>
      <c r="G62" s="22">
        <v>53853153</v>
      </c>
      <c r="H62" s="22">
        <v>4264876</v>
      </c>
      <c r="I62" s="22">
        <v>412771</v>
      </c>
      <c r="J62" s="22">
        <v>0</v>
      </c>
      <c r="K62" s="22">
        <v>0</v>
      </c>
      <c r="L62" s="22">
        <v>0</v>
      </c>
      <c r="M62" s="22">
        <v>0</v>
      </c>
      <c r="N62" s="21">
        <v>112016</v>
      </c>
      <c r="O62" s="28">
        <v>64535959</v>
      </c>
    </row>
    <row r="63" spans="2:15" x14ac:dyDescent="0.25">
      <c r="B63" s="40" t="s">
        <v>113</v>
      </c>
      <c r="C63" s="35">
        <f t="shared" si="4"/>
        <v>1519636</v>
      </c>
      <c r="D63" s="23">
        <v>0</v>
      </c>
      <c r="E63" s="21">
        <v>0</v>
      </c>
      <c r="F63" s="21">
        <v>0</v>
      </c>
      <c r="G63" s="22">
        <v>1519636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1">
        <v>0</v>
      </c>
      <c r="O63" s="28">
        <v>0</v>
      </c>
    </row>
    <row r="64" spans="2:15" x14ac:dyDescent="0.25">
      <c r="B64" s="40" t="s">
        <v>114</v>
      </c>
      <c r="C64" s="35">
        <f t="shared" si="4"/>
        <v>31444</v>
      </c>
      <c r="D64" s="23">
        <v>0</v>
      </c>
      <c r="E64" s="21">
        <v>0</v>
      </c>
      <c r="F64" s="21">
        <v>1726</v>
      </c>
      <c r="G64" s="22">
        <v>0</v>
      </c>
      <c r="H64" s="22">
        <v>8903</v>
      </c>
      <c r="I64" s="22">
        <v>4512</v>
      </c>
      <c r="J64" s="22">
        <v>6600</v>
      </c>
      <c r="K64" s="22">
        <v>6600</v>
      </c>
      <c r="L64" s="22">
        <v>0</v>
      </c>
      <c r="M64" s="22">
        <v>227</v>
      </c>
      <c r="N64" s="21">
        <v>1238</v>
      </c>
      <c r="O64" s="28">
        <v>1638</v>
      </c>
    </row>
    <row r="65" spans="2:15" x14ac:dyDescent="0.25">
      <c r="B65" s="40" t="s">
        <v>115</v>
      </c>
      <c r="C65" s="35">
        <f t="shared" si="4"/>
        <v>9213907</v>
      </c>
      <c r="D65" s="23">
        <v>0</v>
      </c>
      <c r="E65" s="21">
        <v>0</v>
      </c>
      <c r="F65" s="21">
        <v>0</v>
      </c>
      <c r="G65" s="22">
        <v>0</v>
      </c>
      <c r="H65" s="22">
        <v>5713298</v>
      </c>
      <c r="I65" s="22">
        <v>571329</v>
      </c>
      <c r="J65" s="22">
        <v>0</v>
      </c>
      <c r="K65" s="22">
        <v>0</v>
      </c>
      <c r="L65" s="22">
        <v>2929280</v>
      </c>
      <c r="M65" s="22">
        <v>0</v>
      </c>
      <c r="N65" s="21">
        <v>0</v>
      </c>
      <c r="O65" s="28">
        <v>0</v>
      </c>
    </row>
    <row r="66" spans="2:15" ht="15.75" thickBot="1" x14ac:dyDescent="0.3">
      <c r="B66" s="40" t="s">
        <v>116</v>
      </c>
      <c r="C66" s="35">
        <f t="shared" si="4"/>
        <v>12305329</v>
      </c>
      <c r="D66" s="23">
        <v>1072509</v>
      </c>
      <c r="E66" s="21">
        <v>881797</v>
      </c>
      <c r="F66" s="21">
        <v>9828</v>
      </c>
      <c r="G66" s="22">
        <v>742662</v>
      </c>
      <c r="H66" s="22">
        <v>763502</v>
      </c>
      <c r="I66" s="22">
        <v>859819</v>
      </c>
      <c r="J66" s="22">
        <v>828670</v>
      </c>
      <c r="K66" s="22">
        <v>1395162</v>
      </c>
      <c r="L66" s="22">
        <v>1316030</v>
      </c>
      <c r="M66" s="22">
        <v>32694</v>
      </c>
      <c r="N66" s="21">
        <v>1611253</v>
      </c>
      <c r="O66" s="28">
        <v>2791403</v>
      </c>
    </row>
    <row r="67" spans="2:15" s="3" customFormat="1" ht="12" thickBot="1" x14ac:dyDescent="0.25">
      <c r="B67" s="42" t="s">
        <v>71</v>
      </c>
      <c r="C67" s="36">
        <f t="shared" ref="C67:O67" si="5">SUM(C68:C72)</f>
        <v>47390387</v>
      </c>
      <c r="D67" s="5">
        <f t="shared" si="5"/>
        <v>243950</v>
      </c>
      <c r="E67" s="4">
        <f t="shared" si="5"/>
        <v>3647297</v>
      </c>
      <c r="F67" s="4">
        <f t="shared" si="5"/>
        <v>0</v>
      </c>
      <c r="G67" s="4">
        <f t="shared" si="5"/>
        <v>5383560</v>
      </c>
      <c r="H67" s="4">
        <f t="shared" si="5"/>
        <v>4886407</v>
      </c>
      <c r="I67" s="4">
        <f t="shared" si="5"/>
        <v>3888121</v>
      </c>
      <c r="J67" s="4">
        <f t="shared" si="5"/>
        <v>1133287</v>
      </c>
      <c r="K67" s="4">
        <f t="shared" si="5"/>
        <v>2338117</v>
      </c>
      <c r="L67" s="4">
        <f t="shared" si="5"/>
        <v>1683196</v>
      </c>
      <c r="M67" s="4">
        <f t="shared" si="5"/>
        <v>4777960</v>
      </c>
      <c r="N67" s="4">
        <f t="shared" si="5"/>
        <v>119800</v>
      </c>
      <c r="O67" s="30">
        <f t="shared" si="5"/>
        <v>19288692</v>
      </c>
    </row>
    <row r="68" spans="2:15" x14ac:dyDescent="0.25">
      <c r="B68" s="39" t="s">
        <v>73</v>
      </c>
      <c r="C68" s="35">
        <f t="shared" si="1"/>
        <v>183162</v>
      </c>
      <c r="D68" s="23">
        <v>0</v>
      </c>
      <c r="E68" s="21">
        <v>183162</v>
      </c>
      <c r="F68" s="21">
        <v>0</v>
      </c>
      <c r="G68" s="22">
        <v>0</v>
      </c>
      <c r="H68" s="22">
        <v>0</v>
      </c>
      <c r="I68" s="21">
        <v>0</v>
      </c>
      <c r="J68" s="22">
        <v>0</v>
      </c>
      <c r="K68" s="22">
        <v>0</v>
      </c>
      <c r="L68" s="22">
        <v>0</v>
      </c>
      <c r="M68" s="21">
        <v>0</v>
      </c>
      <c r="N68" s="21">
        <v>0</v>
      </c>
      <c r="O68" s="28">
        <v>0</v>
      </c>
    </row>
    <row r="69" spans="2:15" x14ac:dyDescent="0.25">
      <c r="B69" s="40" t="s">
        <v>74</v>
      </c>
      <c r="C69" s="35">
        <f t="shared" si="1"/>
        <v>30611092</v>
      </c>
      <c r="D69" s="23">
        <v>243950</v>
      </c>
      <c r="E69" s="21">
        <v>808970</v>
      </c>
      <c r="F69" s="21">
        <v>0</v>
      </c>
      <c r="G69" s="22">
        <v>5050360</v>
      </c>
      <c r="H69" s="22">
        <v>2534700</v>
      </c>
      <c r="I69" s="21">
        <v>2967570</v>
      </c>
      <c r="J69" s="22">
        <v>1133287</v>
      </c>
      <c r="K69" s="22">
        <v>1905036</v>
      </c>
      <c r="L69" s="21">
        <v>1602871</v>
      </c>
      <c r="M69" s="21">
        <v>3978060</v>
      </c>
      <c r="N69" s="21">
        <v>0</v>
      </c>
      <c r="O69" s="28">
        <v>10386288</v>
      </c>
    </row>
    <row r="70" spans="2:15" x14ac:dyDescent="0.25">
      <c r="B70" s="40" t="s">
        <v>75</v>
      </c>
      <c r="C70" s="35">
        <f t="shared" si="1"/>
        <v>11923303</v>
      </c>
      <c r="D70" s="23">
        <v>0</v>
      </c>
      <c r="E70" s="21">
        <v>2655165</v>
      </c>
      <c r="F70" s="21">
        <v>0</v>
      </c>
      <c r="G70" s="22">
        <v>333200</v>
      </c>
      <c r="H70" s="22">
        <v>2351707</v>
      </c>
      <c r="I70" s="22">
        <v>920551</v>
      </c>
      <c r="J70" s="22">
        <v>0</v>
      </c>
      <c r="K70" s="22">
        <v>433081</v>
      </c>
      <c r="L70" s="22">
        <v>80325</v>
      </c>
      <c r="M70" s="22">
        <v>0</v>
      </c>
      <c r="N70" s="21">
        <v>119800</v>
      </c>
      <c r="O70" s="28">
        <v>5029474</v>
      </c>
    </row>
    <row r="71" spans="2:15" x14ac:dyDescent="0.25">
      <c r="B71" s="40" t="s">
        <v>76</v>
      </c>
      <c r="C71" s="35">
        <f t="shared" si="1"/>
        <v>3872930</v>
      </c>
      <c r="D71" s="23">
        <v>0</v>
      </c>
      <c r="E71" s="21">
        <v>0</v>
      </c>
      <c r="F71" s="21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1">
        <v>0</v>
      </c>
      <c r="O71" s="28">
        <v>3872930</v>
      </c>
    </row>
    <row r="72" spans="2:15" ht="15.75" thickBot="1" x14ac:dyDescent="0.3">
      <c r="B72" s="41" t="s">
        <v>77</v>
      </c>
      <c r="C72" s="35">
        <f t="shared" ref="C72" si="6">SUM(D72:O72)</f>
        <v>799900</v>
      </c>
      <c r="D72" s="23">
        <v>0</v>
      </c>
      <c r="E72" s="21">
        <v>0</v>
      </c>
      <c r="F72" s="21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799900</v>
      </c>
      <c r="N72" s="22">
        <v>0</v>
      </c>
      <c r="O72" s="29">
        <v>0</v>
      </c>
    </row>
    <row r="73" spans="2:15" s="1" customFormat="1" ht="12" thickBot="1" x14ac:dyDescent="0.25">
      <c r="B73" s="38" t="s">
        <v>72</v>
      </c>
      <c r="C73" s="24">
        <f t="shared" ref="C73:O73" si="7">C6-C27-C67</f>
        <v>-30941219</v>
      </c>
      <c r="D73" s="31">
        <f t="shared" si="7"/>
        <v>6980363</v>
      </c>
      <c r="E73" s="32">
        <f t="shared" si="7"/>
        <v>27230958</v>
      </c>
      <c r="F73" s="32">
        <f t="shared" si="7"/>
        <v>76062826</v>
      </c>
      <c r="G73" s="32">
        <f t="shared" si="7"/>
        <v>155142058</v>
      </c>
      <c r="H73" s="32">
        <f t="shared" si="7"/>
        <v>-66126695</v>
      </c>
      <c r="I73" s="32">
        <f t="shared" si="7"/>
        <v>-130147057</v>
      </c>
      <c r="J73" s="32">
        <f t="shared" si="7"/>
        <v>127527516</v>
      </c>
      <c r="K73" s="32">
        <f t="shared" si="7"/>
        <v>9134804</v>
      </c>
      <c r="L73" s="32">
        <f t="shared" si="7"/>
        <v>-50910576</v>
      </c>
      <c r="M73" s="32">
        <f t="shared" si="7"/>
        <v>55446308</v>
      </c>
      <c r="N73" s="32">
        <f t="shared" si="7"/>
        <v>-195870356</v>
      </c>
      <c r="O73" s="33">
        <f t="shared" si="7"/>
        <v>-45411368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4"/>
  <sheetViews>
    <sheetView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1" max="241" width="96.140625" bestFit="1" customWidth="1"/>
    <col min="242" max="254" width="11" customWidth="1"/>
    <col min="255" max="255" width="12.5703125" customWidth="1"/>
    <col min="256" max="267" width="14.85546875" customWidth="1"/>
    <col min="268" max="268" width="18.85546875" bestFit="1" customWidth="1"/>
    <col min="269" max="269" width="19.85546875" customWidth="1"/>
    <col min="497" max="497" width="96.140625" bestFit="1" customWidth="1"/>
    <col min="498" max="510" width="11" customWidth="1"/>
    <col min="511" max="511" width="12.5703125" customWidth="1"/>
    <col min="512" max="523" width="14.85546875" customWidth="1"/>
    <col min="524" max="524" width="18.85546875" bestFit="1" customWidth="1"/>
    <col min="525" max="525" width="19.85546875" customWidth="1"/>
    <col min="753" max="753" width="96.140625" bestFit="1" customWidth="1"/>
    <col min="754" max="766" width="11" customWidth="1"/>
    <col min="767" max="767" width="12.5703125" customWidth="1"/>
    <col min="768" max="779" width="14.85546875" customWidth="1"/>
    <col min="780" max="780" width="18.85546875" bestFit="1" customWidth="1"/>
    <col min="781" max="781" width="19.85546875" customWidth="1"/>
    <col min="1009" max="1009" width="96.140625" bestFit="1" customWidth="1"/>
    <col min="1010" max="1022" width="11" customWidth="1"/>
    <col min="1023" max="1023" width="12.5703125" customWidth="1"/>
    <col min="1024" max="1035" width="14.85546875" customWidth="1"/>
    <col min="1036" max="1036" width="18.85546875" bestFit="1" customWidth="1"/>
    <col min="1037" max="1037" width="19.85546875" customWidth="1"/>
    <col min="1265" max="1265" width="96.140625" bestFit="1" customWidth="1"/>
    <col min="1266" max="1278" width="11" customWidth="1"/>
    <col min="1279" max="1279" width="12.5703125" customWidth="1"/>
    <col min="1280" max="1291" width="14.85546875" customWidth="1"/>
    <col min="1292" max="1292" width="18.85546875" bestFit="1" customWidth="1"/>
    <col min="1293" max="1293" width="19.85546875" customWidth="1"/>
    <col min="1521" max="1521" width="96.140625" bestFit="1" customWidth="1"/>
    <col min="1522" max="1534" width="11" customWidth="1"/>
    <col min="1535" max="1535" width="12.5703125" customWidth="1"/>
    <col min="1536" max="1547" width="14.85546875" customWidth="1"/>
    <col min="1548" max="1548" width="18.85546875" bestFit="1" customWidth="1"/>
    <col min="1549" max="1549" width="19.85546875" customWidth="1"/>
    <col min="1777" max="1777" width="96.140625" bestFit="1" customWidth="1"/>
    <col min="1778" max="1790" width="11" customWidth="1"/>
    <col min="1791" max="1791" width="12.5703125" customWidth="1"/>
    <col min="1792" max="1803" width="14.85546875" customWidth="1"/>
    <col min="1804" max="1804" width="18.85546875" bestFit="1" customWidth="1"/>
    <col min="1805" max="1805" width="19.85546875" customWidth="1"/>
    <col min="2033" max="2033" width="96.140625" bestFit="1" customWidth="1"/>
    <col min="2034" max="2046" width="11" customWidth="1"/>
    <col min="2047" max="2047" width="12.5703125" customWidth="1"/>
    <col min="2048" max="2059" width="14.85546875" customWidth="1"/>
    <col min="2060" max="2060" width="18.85546875" bestFit="1" customWidth="1"/>
    <col min="2061" max="2061" width="19.85546875" customWidth="1"/>
    <col min="2289" max="2289" width="96.140625" bestFit="1" customWidth="1"/>
    <col min="2290" max="2302" width="11" customWidth="1"/>
    <col min="2303" max="2303" width="12.5703125" customWidth="1"/>
    <col min="2304" max="2315" width="14.85546875" customWidth="1"/>
    <col min="2316" max="2316" width="18.85546875" bestFit="1" customWidth="1"/>
    <col min="2317" max="2317" width="19.85546875" customWidth="1"/>
    <col min="2545" max="2545" width="96.140625" bestFit="1" customWidth="1"/>
    <col min="2546" max="2558" width="11" customWidth="1"/>
    <col min="2559" max="2559" width="12.5703125" customWidth="1"/>
    <col min="2560" max="2571" width="14.85546875" customWidth="1"/>
    <col min="2572" max="2572" width="18.85546875" bestFit="1" customWidth="1"/>
    <col min="2573" max="2573" width="19.85546875" customWidth="1"/>
    <col min="2801" max="2801" width="96.140625" bestFit="1" customWidth="1"/>
    <col min="2802" max="2814" width="11" customWidth="1"/>
    <col min="2815" max="2815" width="12.5703125" customWidth="1"/>
    <col min="2816" max="2827" width="14.85546875" customWidth="1"/>
    <col min="2828" max="2828" width="18.85546875" bestFit="1" customWidth="1"/>
    <col min="2829" max="2829" width="19.85546875" customWidth="1"/>
    <col min="3057" max="3057" width="96.140625" bestFit="1" customWidth="1"/>
    <col min="3058" max="3070" width="11" customWidth="1"/>
    <col min="3071" max="3071" width="12.5703125" customWidth="1"/>
    <col min="3072" max="3083" width="14.85546875" customWidth="1"/>
    <col min="3084" max="3084" width="18.85546875" bestFit="1" customWidth="1"/>
    <col min="3085" max="3085" width="19.85546875" customWidth="1"/>
    <col min="3313" max="3313" width="96.140625" bestFit="1" customWidth="1"/>
    <col min="3314" max="3326" width="11" customWidth="1"/>
    <col min="3327" max="3327" width="12.5703125" customWidth="1"/>
    <col min="3328" max="3339" width="14.85546875" customWidth="1"/>
    <col min="3340" max="3340" width="18.85546875" bestFit="1" customWidth="1"/>
    <col min="3341" max="3341" width="19.85546875" customWidth="1"/>
    <col min="3569" max="3569" width="96.140625" bestFit="1" customWidth="1"/>
    <col min="3570" max="3582" width="11" customWidth="1"/>
    <col min="3583" max="3583" width="12.5703125" customWidth="1"/>
    <col min="3584" max="3595" width="14.85546875" customWidth="1"/>
    <col min="3596" max="3596" width="18.85546875" bestFit="1" customWidth="1"/>
    <col min="3597" max="3597" width="19.85546875" customWidth="1"/>
    <col min="3825" max="3825" width="96.140625" bestFit="1" customWidth="1"/>
    <col min="3826" max="3838" width="11" customWidth="1"/>
    <col min="3839" max="3839" width="12.5703125" customWidth="1"/>
    <col min="3840" max="3851" width="14.85546875" customWidth="1"/>
    <col min="3852" max="3852" width="18.85546875" bestFit="1" customWidth="1"/>
    <col min="3853" max="3853" width="19.85546875" customWidth="1"/>
    <col min="4081" max="4081" width="96.140625" bestFit="1" customWidth="1"/>
    <col min="4082" max="4094" width="11" customWidth="1"/>
    <col min="4095" max="4095" width="12.5703125" customWidth="1"/>
    <col min="4096" max="4107" width="14.85546875" customWidth="1"/>
    <col min="4108" max="4108" width="18.85546875" bestFit="1" customWidth="1"/>
    <col min="4109" max="4109" width="19.85546875" customWidth="1"/>
    <col min="4337" max="4337" width="96.140625" bestFit="1" customWidth="1"/>
    <col min="4338" max="4350" width="11" customWidth="1"/>
    <col min="4351" max="4351" width="12.5703125" customWidth="1"/>
    <col min="4352" max="4363" width="14.85546875" customWidth="1"/>
    <col min="4364" max="4364" width="18.85546875" bestFit="1" customWidth="1"/>
    <col min="4365" max="4365" width="19.85546875" customWidth="1"/>
    <col min="4593" max="4593" width="96.140625" bestFit="1" customWidth="1"/>
    <col min="4594" max="4606" width="11" customWidth="1"/>
    <col min="4607" max="4607" width="12.5703125" customWidth="1"/>
    <col min="4608" max="4619" width="14.85546875" customWidth="1"/>
    <col min="4620" max="4620" width="18.85546875" bestFit="1" customWidth="1"/>
    <col min="4621" max="4621" width="19.85546875" customWidth="1"/>
    <col min="4849" max="4849" width="96.140625" bestFit="1" customWidth="1"/>
    <col min="4850" max="4862" width="11" customWidth="1"/>
    <col min="4863" max="4863" width="12.5703125" customWidth="1"/>
    <col min="4864" max="4875" width="14.85546875" customWidth="1"/>
    <col min="4876" max="4876" width="18.85546875" bestFit="1" customWidth="1"/>
    <col min="4877" max="4877" width="19.85546875" customWidth="1"/>
    <col min="5105" max="5105" width="96.140625" bestFit="1" customWidth="1"/>
    <col min="5106" max="5118" width="11" customWidth="1"/>
    <col min="5119" max="5119" width="12.5703125" customWidth="1"/>
    <col min="5120" max="5131" width="14.85546875" customWidth="1"/>
    <col min="5132" max="5132" width="18.85546875" bestFit="1" customWidth="1"/>
    <col min="5133" max="5133" width="19.85546875" customWidth="1"/>
    <col min="5361" max="5361" width="96.140625" bestFit="1" customWidth="1"/>
    <col min="5362" max="5374" width="11" customWidth="1"/>
    <col min="5375" max="5375" width="12.5703125" customWidth="1"/>
    <col min="5376" max="5387" width="14.85546875" customWidth="1"/>
    <col min="5388" max="5388" width="18.85546875" bestFit="1" customWidth="1"/>
    <col min="5389" max="5389" width="19.85546875" customWidth="1"/>
    <col min="5617" max="5617" width="96.140625" bestFit="1" customWidth="1"/>
    <col min="5618" max="5630" width="11" customWidth="1"/>
    <col min="5631" max="5631" width="12.5703125" customWidth="1"/>
    <col min="5632" max="5643" width="14.85546875" customWidth="1"/>
    <col min="5644" max="5644" width="18.85546875" bestFit="1" customWidth="1"/>
    <col min="5645" max="5645" width="19.85546875" customWidth="1"/>
    <col min="5873" max="5873" width="96.140625" bestFit="1" customWidth="1"/>
    <col min="5874" max="5886" width="11" customWidth="1"/>
    <col min="5887" max="5887" width="12.5703125" customWidth="1"/>
    <col min="5888" max="5899" width="14.85546875" customWidth="1"/>
    <col min="5900" max="5900" width="18.85546875" bestFit="1" customWidth="1"/>
    <col min="5901" max="5901" width="19.85546875" customWidth="1"/>
    <col min="6129" max="6129" width="96.140625" bestFit="1" customWidth="1"/>
    <col min="6130" max="6142" width="11" customWidth="1"/>
    <col min="6143" max="6143" width="12.5703125" customWidth="1"/>
    <col min="6144" max="6155" width="14.85546875" customWidth="1"/>
    <col min="6156" max="6156" width="18.85546875" bestFit="1" customWidth="1"/>
    <col min="6157" max="6157" width="19.85546875" customWidth="1"/>
    <col min="6385" max="6385" width="96.140625" bestFit="1" customWidth="1"/>
    <col min="6386" max="6398" width="11" customWidth="1"/>
    <col min="6399" max="6399" width="12.5703125" customWidth="1"/>
    <col min="6400" max="6411" width="14.85546875" customWidth="1"/>
    <col min="6412" max="6412" width="18.85546875" bestFit="1" customWidth="1"/>
    <col min="6413" max="6413" width="19.85546875" customWidth="1"/>
    <col min="6641" max="6641" width="96.140625" bestFit="1" customWidth="1"/>
    <col min="6642" max="6654" width="11" customWidth="1"/>
    <col min="6655" max="6655" width="12.5703125" customWidth="1"/>
    <col min="6656" max="6667" width="14.85546875" customWidth="1"/>
    <col min="6668" max="6668" width="18.85546875" bestFit="1" customWidth="1"/>
    <col min="6669" max="6669" width="19.85546875" customWidth="1"/>
    <col min="6897" max="6897" width="96.140625" bestFit="1" customWidth="1"/>
    <col min="6898" max="6910" width="11" customWidth="1"/>
    <col min="6911" max="6911" width="12.5703125" customWidth="1"/>
    <col min="6912" max="6923" width="14.85546875" customWidth="1"/>
    <col min="6924" max="6924" width="18.85546875" bestFit="1" customWidth="1"/>
    <col min="6925" max="6925" width="19.85546875" customWidth="1"/>
    <col min="7153" max="7153" width="96.140625" bestFit="1" customWidth="1"/>
    <col min="7154" max="7166" width="11" customWidth="1"/>
    <col min="7167" max="7167" width="12.5703125" customWidth="1"/>
    <col min="7168" max="7179" width="14.85546875" customWidth="1"/>
    <col min="7180" max="7180" width="18.85546875" bestFit="1" customWidth="1"/>
    <col min="7181" max="7181" width="19.85546875" customWidth="1"/>
    <col min="7409" max="7409" width="96.140625" bestFit="1" customWidth="1"/>
    <col min="7410" max="7422" width="11" customWidth="1"/>
    <col min="7423" max="7423" width="12.5703125" customWidth="1"/>
    <col min="7424" max="7435" width="14.85546875" customWidth="1"/>
    <col min="7436" max="7436" width="18.85546875" bestFit="1" customWidth="1"/>
    <col min="7437" max="7437" width="19.85546875" customWidth="1"/>
    <col min="7665" max="7665" width="96.140625" bestFit="1" customWidth="1"/>
    <col min="7666" max="7678" width="11" customWidth="1"/>
    <col min="7679" max="7679" width="12.5703125" customWidth="1"/>
    <col min="7680" max="7691" width="14.85546875" customWidth="1"/>
    <col min="7692" max="7692" width="18.85546875" bestFit="1" customWidth="1"/>
    <col min="7693" max="7693" width="19.85546875" customWidth="1"/>
    <col min="7921" max="7921" width="96.140625" bestFit="1" customWidth="1"/>
    <col min="7922" max="7934" width="11" customWidth="1"/>
    <col min="7935" max="7935" width="12.5703125" customWidth="1"/>
    <col min="7936" max="7947" width="14.85546875" customWidth="1"/>
    <col min="7948" max="7948" width="18.85546875" bestFit="1" customWidth="1"/>
    <col min="7949" max="7949" width="19.85546875" customWidth="1"/>
    <col min="8177" max="8177" width="96.140625" bestFit="1" customWidth="1"/>
    <col min="8178" max="8190" width="11" customWidth="1"/>
    <col min="8191" max="8191" width="12.5703125" customWidth="1"/>
    <col min="8192" max="8203" width="14.85546875" customWidth="1"/>
    <col min="8204" max="8204" width="18.85546875" bestFit="1" customWidth="1"/>
    <col min="8205" max="8205" width="19.85546875" customWidth="1"/>
    <col min="8433" max="8433" width="96.140625" bestFit="1" customWidth="1"/>
    <col min="8434" max="8446" width="11" customWidth="1"/>
    <col min="8447" max="8447" width="12.5703125" customWidth="1"/>
    <col min="8448" max="8459" width="14.85546875" customWidth="1"/>
    <col min="8460" max="8460" width="18.85546875" bestFit="1" customWidth="1"/>
    <col min="8461" max="8461" width="19.85546875" customWidth="1"/>
    <col min="8689" max="8689" width="96.140625" bestFit="1" customWidth="1"/>
    <col min="8690" max="8702" width="11" customWidth="1"/>
    <col min="8703" max="8703" width="12.5703125" customWidth="1"/>
    <col min="8704" max="8715" width="14.85546875" customWidth="1"/>
    <col min="8716" max="8716" width="18.85546875" bestFit="1" customWidth="1"/>
    <col min="8717" max="8717" width="19.85546875" customWidth="1"/>
    <col min="8945" max="8945" width="96.140625" bestFit="1" customWidth="1"/>
    <col min="8946" max="8958" width="11" customWidth="1"/>
    <col min="8959" max="8959" width="12.5703125" customWidth="1"/>
    <col min="8960" max="8971" width="14.85546875" customWidth="1"/>
    <col min="8972" max="8972" width="18.85546875" bestFit="1" customWidth="1"/>
    <col min="8973" max="8973" width="19.85546875" customWidth="1"/>
    <col min="9201" max="9201" width="96.140625" bestFit="1" customWidth="1"/>
    <col min="9202" max="9214" width="11" customWidth="1"/>
    <col min="9215" max="9215" width="12.5703125" customWidth="1"/>
    <col min="9216" max="9227" width="14.85546875" customWidth="1"/>
    <col min="9228" max="9228" width="18.85546875" bestFit="1" customWidth="1"/>
    <col min="9229" max="9229" width="19.85546875" customWidth="1"/>
    <col min="9457" max="9457" width="96.140625" bestFit="1" customWidth="1"/>
    <col min="9458" max="9470" width="11" customWidth="1"/>
    <col min="9471" max="9471" width="12.5703125" customWidth="1"/>
    <col min="9472" max="9483" width="14.85546875" customWidth="1"/>
    <col min="9484" max="9484" width="18.85546875" bestFit="1" customWidth="1"/>
    <col min="9485" max="9485" width="19.85546875" customWidth="1"/>
    <col min="9713" max="9713" width="96.140625" bestFit="1" customWidth="1"/>
    <col min="9714" max="9726" width="11" customWidth="1"/>
    <col min="9727" max="9727" width="12.5703125" customWidth="1"/>
    <col min="9728" max="9739" width="14.85546875" customWidth="1"/>
    <col min="9740" max="9740" width="18.85546875" bestFit="1" customWidth="1"/>
    <col min="9741" max="9741" width="19.85546875" customWidth="1"/>
    <col min="9969" max="9969" width="96.140625" bestFit="1" customWidth="1"/>
    <col min="9970" max="9982" width="11" customWidth="1"/>
    <col min="9983" max="9983" width="12.5703125" customWidth="1"/>
    <col min="9984" max="9995" width="14.85546875" customWidth="1"/>
    <col min="9996" max="9996" width="18.85546875" bestFit="1" customWidth="1"/>
    <col min="9997" max="9997" width="19.85546875" customWidth="1"/>
    <col min="10225" max="10225" width="96.140625" bestFit="1" customWidth="1"/>
    <col min="10226" max="10238" width="11" customWidth="1"/>
    <col min="10239" max="10239" width="12.5703125" customWidth="1"/>
    <col min="10240" max="10251" width="14.85546875" customWidth="1"/>
    <col min="10252" max="10252" width="18.85546875" bestFit="1" customWidth="1"/>
    <col min="10253" max="10253" width="19.85546875" customWidth="1"/>
    <col min="10481" max="10481" width="96.140625" bestFit="1" customWidth="1"/>
    <col min="10482" max="10494" width="11" customWidth="1"/>
    <col min="10495" max="10495" width="12.5703125" customWidth="1"/>
    <col min="10496" max="10507" width="14.85546875" customWidth="1"/>
    <col min="10508" max="10508" width="18.85546875" bestFit="1" customWidth="1"/>
    <col min="10509" max="10509" width="19.85546875" customWidth="1"/>
    <col min="10737" max="10737" width="96.140625" bestFit="1" customWidth="1"/>
    <col min="10738" max="10750" width="11" customWidth="1"/>
    <col min="10751" max="10751" width="12.5703125" customWidth="1"/>
    <col min="10752" max="10763" width="14.85546875" customWidth="1"/>
    <col min="10764" max="10764" width="18.85546875" bestFit="1" customWidth="1"/>
    <col min="10765" max="10765" width="19.85546875" customWidth="1"/>
    <col min="10993" max="10993" width="96.140625" bestFit="1" customWidth="1"/>
    <col min="10994" max="11006" width="11" customWidth="1"/>
    <col min="11007" max="11007" width="12.5703125" customWidth="1"/>
    <col min="11008" max="11019" width="14.85546875" customWidth="1"/>
    <col min="11020" max="11020" width="18.85546875" bestFit="1" customWidth="1"/>
    <col min="11021" max="11021" width="19.85546875" customWidth="1"/>
    <col min="11249" max="11249" width="96.140625" bestFit="1" customWidth="1"/>
    <col min="11250" max="11262" width="11" customWidth="1"/>
    <col min="11263" max="11263" width="12.5703125" customWidth="1"/>
    <col min="11264" max="11275" width="14.85546875" customWidth="1"/>
    <col min="11276" max="11276" width="18.85546875" bestFit="1" customWidth="1"/>
    <col min="11277" max="11277" width="19.85546875" customWidth="1"/>
    <col min="11505" max="11505" width="96.140625" bestFit="1" customWidth="1"/>
    <col min="11506" max="11518" width="11" customWidth="1"/>
    <col min="11519" max="11519" width="12.5703125" customWidth="1"/>
    <col min="11520" max="11531" width="14.85546875" customWidth="1"/>
    <col min="11532" max="11532" width="18.85546875" bestFit="1" customWidth="1"/>
    <col min="11533" max="11533" width="19.85546875" customWidth="1"/>
    <col min="11761" max="11761" width="96.140625" bestFit="1" customWidth="1"/>
    <col min="11762" max="11774" width="11" customWidth="1"/>
    <col min="11775" max="11775" width="12.5703125" customWidth="1"/>
    <col min="11776" max="11787" width="14.85546875" customWidth="1"/>
    <col min="11788" max="11788" width="18.85546875" bestFit="1" customWidth="1"/>
    <col min="11789" max="11789" width="19.85546875" customWidth="1"/>
    <col min="12017" max="12017" width="96.140625" bestFit="1" customWidth="1"/>
    <col min="12018" max="12030" width="11" customWidth="1"/>
    <col min="12031" max="12031" width="12.5703125" customWidth="1"/>
    <col min="12032" max="12043" width="14.85546875" customWidth="1"/>
    <col min="12044" max="12044" width="18.85546875" bestFit="1" customWidth="1"/>
    <col min="12045" max="12045" width="19.85546875" customWidth="1"/>
    <col min="12273" max="12273" width="96.140625" bestFit="1" customWidth="1"/>
    <col min="12274" max="12286" width="11" customWidth="1"/>
    <col min="12287" max="12287" width="12.5703125" customWidth="1"/>
    <col min="12288" max="12299" width="14.85546875" customWidth="1"/>
    <col min="12300" max="12300" width="18.85546875" bestFit="1" customWidth="1"/>
    <col min="12301" max="12301" width="19.85546875" customWidth="1"/>
    <col min="12529" max="12529" width="96.140625" bestFit="1" customWidth="1"/>
    <col min="12530" max="12542" width="11" customWidth="1"/>
    <col min="12543" max="12543" width="12.5703125" customWidth="1"/>
    <col min="12544" max="12555" width="14.85546875" customWidth="1"/>
    <col min="12556" max="12556" width="18.85546875" bestFit="1" customWidth="1"/>
    <col min="12557" max="12557" width="19.85546875" customWidth="1"/>
    <col min="12785" max="12785" width="96.140625" bestFit="1" customWidth="1"/>
    <col min="12786" max="12798" width="11" customWidth="1"/>
    <col min="12799" max="12799" width="12.5703125" customWidth="1"/>
    <col min="12800" max="12811" width="14.85546875" customWidth="1"/>
    <col min="12812" max="12812" width="18.85546875" bestFit="1" customWidth="1"/>
    <col min="12813" max="12813" width="19.85546875" customWidth="1"/>
    <col min="13041" max="13041" width="96.140625" bestFit="1" customWidth="1"/>
    <col min="13042" max="13054" width="11" customWidth="1"/>
    <col min="13055" max="13055" width="12.5703125" customWidth="1"/>
    <col min="13056" max="13067" width="14.85546875" customWidth="1"/>
    <col min="13068" max="13068" width="18.85546875" bestFit="1" customWidth="1"/>
    <col min="13069" max="13069" width="19.85546875" customWidth="1"/>
    <col min="13297" max="13297" width="96.140625" bestFit="1" customWidth="1"/>
    <col min="13298" max="13310" width="11" customWidth="1"/>
    <col min="13311" max="13311" width="12.5703125" customWidth="1"/>
    <col min="13312" max="13323" width="14.85546875" customWidth="1"/>
    <col min="13324" max="13324" width="18.85546875" bestFit="1" customWidth="1"/>
    <col min="13325" max="13325" width="19.85546875" customWidth="1"/>
    <col min="13553" max="13553" width="96.140625" bestFit="1" customWidth="1"/>
    <col min="13554" max="13566" width="11" customWidth="1"/>
    <col min="13567" max="13567" width="12.5703125" customWidth="1"/>
    <col min="13568" max="13579" width="14.85546875" customWidth="1"/>
    <col min="13580" max="13580" width="18.85546875" bestFit="1" customWidth="1"/>
    <col min="13581" max="13581" width="19.85546875" customWidth="1"/>
    <col min="13809" max="13809" width="96.140625" bestFit="1" customWidth="1"/>
    <col min="13810" max="13822" width="11" customWidth="1"/>
    <col min="13823" max="13823" width="12.5703125" customWidth="1"/>
    <col min="13824" max="13835" width="14.85546875" customWidth="1"/>
    <col min="13836" max="13836" width="18.85546875" bestFit="1" customWidth="1"/>
    <col min="13837" max="13837" width="19.85546875" customWidth="1"/>
    <col min="14065" max="14065" width="96.140625" bestFit="1" customWidth="1"/>
    <col min="14066" max="14078" width="11" customWidth="1"/>
    <col min="14079" max="14079" width="12.5703125" customWidth="1"/>
    <col min="14080" max="14091" width="14.85546875" customWidth="1"/>
    <col min="14092" max="14092" width="18.85546875" bestFit="1" customWidth="1"/>
    <col min="14093" max="14093" width="19.85546875" customWidth="1"/>
    <col min="14321" max="14321" width="96.140625" bestFit="1" customWidth="1"/>
    <col min="14322" max="14334" width="11" customWidth="1"/>
    <col min="14335" max="14335" width="12.5703125" customWidth="1"/>
    <col min="14336" max="14347" width="14.85546875" customWidth="1"/>
    <col min="14348" max="14348" width="18.85546875" bestFit="1" customWidth="1"/>
    <col min="14349" max="14349" width="19.85546875" customWidth="1"/>
    <col min="14577" max="14577" width="96.140625" bestFit="1" customWidth="1"/>
    <col min="14578" max="14590" width="11" customWidth="1"/>
    <col min="14591" max="14591" width="12.5703125" customWidth="1"/>
    <col min="14592" max="14603" width="14.85546875" customWidth="1"/>
    <col min="14604" max="14604" width="18.85546875" bestFit="1" customWidth="1"/>
    <col min="14605" max="14605" width="19.85546875" customWidth="1"/>
    <col min="14833" max="14833" width="96.140625" bestFit="1" customWidth="1"/>
    <col min="14834" max="14846" width="11" customWidth="1"/>
    <col min="14847" max="14847" width="12.5703125" customWidth="1"/>
    <col min="14848" max="14859" width="14.85546875" customWidth="1"/>
    <col min="14860" max="14860" width="18.85546875" bestFit="1" customWidth="1"/>
    <col min="14861" max="14861" width="19.85546875" customWidth="1"/>
    <col min="15089" max="15089" width="96.140625" bestFit="1" customWidth="1"/>
    <col min="15090" max="15102" width="11" customWidth="1"/>
    <col min="15103" max="15103" width="12.5703125" customWidth="1"/>
    <col min="15104" max="15115" width="14.85546875" customWidth="1"/>
    <col min="15116" max="15116" width="18.85546875" bestFit="1" customWidth="1"/>
    <col min="15117" max="15117" width="19.85546875" customWidth="1"/>
    <col min="15345" max="15345" width="96.140625" bestFit="1" customWidth="1"/>
    <col min="15346" max="15358" width="11" customWidth="1"/>
    <col min="15359" max="15359" width="12.5703125" customWidth="1"/>
    <col min="15360" max="15371" width="14.85546875" customWidth="1"/>
    <col min="15372" max="15372" width="18.85546875" bestFit="1" customWidth="1"/>
    <col min="15373" max="15373" width="19.85546875" customWidth="1"/>
    <col min="15601" max="15601" width="96.140625" bestFit="1" customWidth="1"/>
    <col min="15602" max="15614" width="11" customWidth="1"/>
    <col min="15615" max="15615" width="12.5703125" customWidth="1"/>
    <col min="15616" max="15627" width="14.85546875" customWidth="1"/>
    <col min="15628" max="15628" width="18.85546875" bestFit="1" customWidth="1"/>
    <col min="15629" max="15629" width="19.85546875" customWidth="1"/>
    <col min="15857" max="15857" width="96.140625" bestFit="1" customWidth="1"/>
    <col min="15858" max="15870" width="11" customWidth="1"/>
    <col min="15871" max="15871" width="12.5703125" customWidth="1"/>
    <col min="15872" max="15883" width="14.85546875" customWidth="1"/>
    <col min="15884" max="15884" width="18.85546875" bestFit="1" customWidth="1"/>
    <col min="15885" max="15885" width="19.85546875" customWidth="1"/>
    <col min="16113" max="16113" width="96.140625" bestFit="1" customWidth="1"/>
    <col min="16114" max="16126" width="11" customWidth="1"/>
    <col min="16127" max="16127" width="12.5703125" customWidth="1"/>
    <col min="16128" max="16139" width="14.85546875" customWidth="1"/>
    <col min="16140" max="16140" width="18.85546875" bestFit="1" customWidth="1"/>
    <col min="16141" max="16141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40544</v>
      </c>
      <c r="E3" s="11">
        <v>40575</v>
      </c>
      <c r="F3" s="11">
        <v>40603</v>
      </c>
      <c r="G3" s="11">
        <v>40634</v>
      </c>
      <c r="H3" s="11">
        <v>40664</v>
      </c>
      <c r="I3" s="11">
        <v>40695</v>
      </c>
      <c r="J3" s="11">
        <v>40725</v>
      </c>
      <c r="K3" s="11">
        <v>40756</v>
      </c>
      <c r="L3" s="11">
        <v>40787</v>
      </c>
      <c r="M3" s="11">
        <v>40817</v>
      </c>
      <c r="N3" s="11">
        <v>40848</v>
      </c>
      <c r="O3" s="11">
        <v>40878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2011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 t="shared" ref="C6:O6" si="0">SUM(C7:C30)</f>
        <v>6328136698</v>
      </c>
      <c r="D6" s="18">
        <f t="shared" si="0"/>
        <v>563540579</v>
      </c>
      <c r="E6" s="19">
        <f t="shared" si="0"/>
        <v>515470113</v>
      </c>
      <c r="F6" s="19">
        <f t="shared" si="0"/>
        <v>595860102</v>
      </c>
      <c r="G6" s="19">
        <f t="shared" si="0"/>
        <v>429365670</v>
      </c>
      <c r="H6" s="19">
        <f t="shared" si="0"/>
        <v>473094335</v>
      </c>
      <c r="I6" s="19">
        <f t="shared" si="0"/>
        <v>578783038</v>
      </c>
      <c r="J6" s="19">
        <f t="shared" si="0"/>
        <v>563787577</v>
      </c>
      <c r="K6" s="19">
        <f t="shared" si="0"/>
        <v>551904695</v>
      </c>
      <c r="L6" s="19">
        <f t="shared" si="0"/>
        <v>586032678</v>
      </c>
      <c r="M6" s="19">
        <f t="shared" si="0"/>
        <v>423463049</v>
      </c>
      <c r="N6" s="19">
        <f t="shared" si="0"/>
        <v>428826980</v>
      </c>
      <c r="O6" s="20">
        <f t="shared" si="0"/>
        <v>618007882</v>
      </c>
    </row>
    <row r="7" spans="2:15" x14ac:dyDescent="0.25">
      <c r="B7" s="39" t="s">
        <v>117</v>
      </c>
      <c r="C7" s="34">
        <f>SUM(D7:O7)</f>
        <v>2164136868</v>
      </c>
      <c r="D7" s="25">
        <v>180297816</v>
      </c>
      <c r="E7" s="26">
        <v>180297816</v>
      </c>
      <c r="F7" s="26">
        <v>192262308</v>
      </c>
      <c r="G7" s="26">
        <v>171854404</v>
      </c>
      <c r="H7" s="26">
        <v>174851016</v>
      </c>
      <c r="I7" s="26">
        <v>176052927</v>
      </c>
      <c r="J7" s="26">
        <v>184893282</v>
      </c>
      <c r="K7" s="26">
        <v>246330393</v>
      </c>
      <c r="L7" s="26">
        <v>158453503</v>
      </c>
      <c r="M7" s="26">
        <v>156058148</v>
      </c>
      <c r="N7" s="26">
        <v>154539528</v>
      </c>
      <c r="O7" s="27">
        <v>188245727</v>
      </c>
    </row>
    <row r="8" spans="2:15" x14ac:dyDescent="0.25">
      <c r="B8" s="40" t="s">
        <v>118</v>
      </c>
      <c r="C8" s="35">
        <f t="shared" ref="C8:C30" si="1">SUM(D8:O8)</f>
        <v>59154441</v>
      </c>
      <c r="D8" s="23">
        <v>4473359</v>
      </c>
      <c r="E8" s="21">
        <v>4473359</v>
      </c>
      <c r="F8" s="21">
        <v>4473359</v>
      </c>
      <c r="G8" s="21">
        <v>4811501</v>
      </c>
      <c r="H8" s="21">
        <v>4400787</v>
      </c>
      <c r="I8" s="21">
        <v>4481359</v>
      </c>
      <c r="J8" s="21">
        <v>4870909</v>
      </c>
      <c r="K8" s="21">
        <v>5398084</v>
      </c>
      <c r="L8" s="21">
        <v>5768825</v>
      </c>
      <c r="M8" s="21">
        <v>5542119</v>
      </c>
      <c r="N8" s="21">
        <v>5553248</v>
      </c>
      <c r="O8" s="28">
        <v>4907532</v>
      </c>
    </row>
    <row r="9" spans="2:15" x14ac:dyDescent="0.25">
      <c r="B9" s="40" t="s">
        <v>119</v>
      </c>
      <c r="C9" s="35">
        <f t="shared" si="1"/>
        <v>38515030</v>
      </c>
      <c r="D9" s="23">
        <v>38515030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120</v>
      </c>
      <c r="C10" s="35">
        <f t="shared" si="1"/>
        <v>83567208</v>
      </c>
      <c r="D10" s="23">
        <v>7259391</v>
      </c>
      <c r="E10" s="21">
        <v>7259391</v>
      </c>
      <c r="F10" s="21">
        <v>7259391</v>
      </c>
      <c r="G10" s="21">
        <v>6914834</v>
      </c>
      <c r="H10" s="21">
        <v>7055393</v>
      </c>
      <c r="I10" s="21">
        <v>7081915</v>
      </c>
      <c r="J10" s="21">
        <v>7020583</v>
      </c>
      <c r="K10" s="21">
        <v>6876766</v>
      </c>
      <c r="L10" s="21">
        <v>6423506</v>
      </c>
      <c r="M10" s="21">
        <v>6344427</v>
      </c>
      <c r="N10" s="21">
        <v>6285088</v>
      </c>
      <c r="O10" s="28">
        <v>7786523</v>
      </c>
    </row>
    <row r="11" spans="2:15" x14ac:dyDescent="0.25">
      <c r="B11" s="40" t="s">
        <v>121</v>
      </c>
      <c r="C11" s="35">
        <f t="shared" si="1"/>
        <v>185172290</v>
      </c>
      <c r="D11" s="23">
        <v>15366995</v>
      </c>
      <c r="E11" s="21">
        <v>15366995</v>
      </c>
      <c r="F11" s="21">
        <v>15366995</v>
      </c>
      <c r="G11" s="21">
        <v>15366995</v>
      </c>
      <c r="H11" s="21">
        <v>15366995</v>
      </c>
      <c r="I11" s="21">
        <v>15366995</v>
      </c>
      <c r="J11" s="21">
        <v>15366995</v>
      </c>
      <c r="K11" s="21">
        <v>15366995</v>
      </c>
      <c r="L11" s="21">
        <v>15366995</v>
      </c>
      <c r="M11" s="21">
        <v>15366995</v>
      </c>
      <c r="N11" s="21">
        <v>15366995</v>
      </c>
      <c r="O11" s="28">
        <v>16135345</v>
      </c>
    </row>
    <row r="12" spans="2:15" x14ac:dyDescent="0.25">
      <c r="B12" s="40" t="s">
        <v>122</v>
      </c>
      <c r="C12" s="35">
        <f t="shared" si="1"/>
        <v>75321116</v>
      </c>
      <c r="D12" s="23">
        <v>0</v>
      </c>
      <c r="E12" s="21">
        <v>0</v>
      </c>
      <c r="F12" s="21">
        <v>26483730</v>
      </c>
      <c r="G12" s="22">
        <v>0</v>
      </c>
      <c r="H12" s="22">
        <v>0</v>
      </c>
      <c r="I12" s="22">
        <v>0</v>
      </c>
      <c r="J12" s="22">
        <v>798000</v>
      </c>
      <c r="K12" s="21">
        <v>0</v>
      </c>
      <c r="L12" s="21">
        <v>23570551</v>
      </c>
      <c r="M12" s="21">
        <v>0</v>
      </c>
      <c r="N12" s="21">
        <v>0</v>
      </c>
      <c r="O12" s="28">
        <v>24468835</v>
      </c>
    </row>
    <row r="13" spans="2:15" x14ac:dyDescent="0.25">
      <c r="B13" s="40" t="s">
        <v>123</v>
      </c>
      <c r="C13" s="35">
        <f t="shared" si="1"/>
        <v>24861011</v>
      </c>
      <c r="D13" s="23">
        <v>2158869</v>
      </c>
      <c r="E13" s="21">
        <v>2158869</v>
      </c>
      <c r="F13" s="21">
        <v>2158869</v>
      </c>
      <c r="G13" s="22">
        <v>2043200</v>
      </c>
      <c r="H13" s="22">
        <v>2087809</v>
      </c>
      <c r="I13" s="21">
        <v>2102228</v>
      </c>
      <c r="J13" s="22">
        <v>2093699</v>
      </c>
      <c r="K13" s="22">
        <v>2050109</v>
      </c>
      <c r="L13" s="22">
        <v>1914792</v>
      </c>
      <c r="M13" s="22">
        <v>1891940</v>
      </c>
      <c r="N13" s="22">
        <v>1878637</v>
      </c>
      <c r="O13" s="29">
        <v>2321990</v>
      </c>
    </row>
    <row r="14" spans="2:15" x14ac:dyDescent="0.25">
      <c r="B14" s="40" t="s">
        <v>138</v>
      </c>
      <c r="C14" s="35">
        <f t="shared" si="1"/>
        <v>2677752</v>
      </c>
      <c r="D14" s="23">
        <v>0</v>
      </c>
      <c r="E14" s="21">
        <v>0</v>
      </c>
      <c r="F14" s="21">
        <v>266443</v>
      </c>
      <c r="G14" s="21">
        <v>266443</v>
      </c>
      <c r="H14" s="21">
        <v>266443</v>
      </c>
      <c r="I14" s="21">
        <v>266443</v>
      </c>
      <c r="J14" s="21">
        <v>266443</v>
      </c>
      <c r="K14" s="21">
        <v>266443</v>
      </c>
      <c r="L14" s="21">
        <v>266443</v>
      </c>
      <c r="M14" s="21">
        <v>266443</v>
      </c>
      <c r="N14" s="21">
        <v>266443</v>
      </c>
      <c r="O14" s="28">
        <v>279765</v>
      </c>
    </row>
    <row r="15" spans="2:15" x14ac:dyDescent="0.25">
      <c r="B15" s="40" t="s">
        <v>124</v>
      </c>
      <c r="C15" s="35">
        <f t="shared" si="1"/>
        <v>850000</v>
      </c>
      <c r="D15" s="23">
        <v>0</v>
      </c>
      <c r="E15" s="21">
        <v>0</v>
      </c>
      <c r="F15" s="21">
        <v>850000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9">
        <v>0</v>
      </c>
    </row>
    <row r="16" spans="2:15" x14ac:dyDescent="0.25">
      <c r="B16" s="40" t="s">
        <v>125</v>
      </c>
      <c r="C16" s="35">
        <f t="shared" si="1"/>
        <v>68820793</v>
      </c>
      <c r="D16" s="23">
        <v>5361171</v>
      </c>
      <c r="E16" s="21">
        <v>5450017</v>
      </c>
      <c r="F16" s="21">
        <v>5460012</v>
      </c>
      <c r="G16" s="22">
        <v>5603476</v>
      </c>
      <c r="H16" s="22">
        <v>5750900</v>
      </c>
      <c r="I16" s="22">
        <v>5757453</v>
      </c>
      <c r="J16" s="21">
        <v>5838591</v>
      </c>
      <c r="K16" s="22">
        <v>5897791</v>
      </c>
      <c r="L16" s="22">
        <v>5880535</v>
      </c>
      <c r="M16" s="22">
        <v>5814033</v>
      </c>
      <c r="N16" s="22">
        <v>6026422</v>
      </c>
      <c r="O16" s="28">
        <v>5980392</v>
      </c>
    </row>
    <row r="17" spans="2:15" x14ac:dyDescent="0.25">
      <c r="B17" s="40" t="s">
        <v>127</v>
      </c>
      <c r="C17" s="35">
        <f t="shared" si="1"/>
        <v>454717741</v>
      </c>
      <c r="D17" s="23">
        <v>92057255</v>
      </c>
      <c r="E17" s="21">
        <v>4151250</v>
      </c>
      <c r="F17" s="21">
        <v>73519529</v>
      </c>
      <c r="G17" s="21">
        <v>2989818</v>
      </c>
      <c r="H17" s="21">
        <v>34244091</v>
      </c>
      <c r="I17" s="21">
        <v>5970740</v>
      </c>
      <c r="J17" s="21">
        <v>107025337</v>
      </c>
      <c r="K17" s="21">
        <v>6065120</v>
      </c>
      <c r="L17" s="21">
        <v>30970101</v>
      </c>
      <c r="M17" s="21">
        <v>25650587</v>
      </c>
      <c r="N17" s="21">
        <v>5895882</v>
      </c>
      <c r="O17" s="28">
        <v>66178031</v>
      </c>
    </row>
    <row r="18" spans="2:15" x14ac:dyDescent="0.25">
      <c r="B18" s="40" t="s">
        <v>18</v>
      </c>
      <c r="C18" s="35">
        <f t="shared" si="1"/>
        <v>269135661</v>
      </c>
      <c r="D18" s="23">
        <v>26183796</v>
      </c>
      <c r="E18" s="21">
        <v>22767805</v>
      </c>
      <c r="F18" s="21">
        <v>19488384</v>
      </c>
      <c r="G18" s="22">
        <v>19488384</v>
      </c>
      <c r="H18" s="22">
        <v>22251031</v>
      </c>
      <c r="I18" s="22">
        <v>20483011</v>
      </c>
      <c r="J18" s="22">
        <v>21857635</v>
      </c>
      <c r="K18" s="22">
        <v>20551481</v>
      </c>
      <c r="L18" s="22">
        <v>18376282</v>
      </c>
      <c r="M18" s="22">
        <v>19235529</v>
      </c>
      <c r="N18" s="21">
        <v>26317075</v>
      </c>
      <c r="O18" s="28">
        <v>32135248</v>
      </c>
    </row>
    <row r="19" spans="2:15" x14ac:dyDescent="0.25">
      <c r="B19" s="40" t="s">
        <v>128</v>
      </c>
      <c r="C19" s="35">
        <f t="shared" si="1"/>
        <v>213794459</v>
      </c>
      <c r="D19" s="23">
        <v>32928198</v>
      </c>
      <c r="E19" s="21">
        <v>8534252</v>
      </c>
      <c r="F19" s="21">
        <v>8369532</v>
      </c>
      <c r="G19" s="22">
        <v>9870494</v>
      </c>
      <c r="H19" s="22">
        <v>9807713</v>
      </c>
      <c r="I19" s="22">
        <v>14373982</v>
      </c>
      <c r="J19" s="21">
        <v>25084743</v>
      </c>
      <c r="K19" s="21">
        <v>11624892</v>
      </c>
      <c r="L19" s="21">
        <v>18736755</v>
      </c>
      <c r="M19" s="22">
        <v>18167831</v>
      </c>
      <c r="N19" s="21">
        <v>28503648</v>
      </c>
      <c r="O19" s="28">
        <v>27792419</v>
      </c>
    </row>
    <row r="20" spans="2:15" x14ac:dyDescent="0.25">
      <c r="B20" s="40" t="s">
        <v>129</v>
      </c>
      <c r="C20" s="35">
        <f t="shared" si="1"/>
        <v>542280537</v>
      </c>
      <c r="D20" s="23">
        <v>0</v>
      </c>
      <c r="E20" s="21">
        <v>86210234</v>
      </c>
      <c r="F20" s="21">
        <v>42234019</v>
      </c>
      <c r="G20" s="21">
        <v>42576227</v>
      </c>
      <c r="H20" s="21">
        <v>44684796</v>
      </c>
      <c r="I20" s="21">
        <v>51282210</v>
      </c>
      <c r="J20" s="21">
        <v>44223926</v>
      </c>
      <c r="K20" s="21">
        <v>42744113</v>
      </c>
      <c r="L20" s="21">
        <v>38855285</v>
      </c>
      <c r="M20" s="21">
        <v>39274142</v>
      </c>
      <c r="N20" s="21">
        <v>45163572</v>
      </c>
      <c r="O20" s="28">
        <v>65032013</v>
      </c>
    </row>
    <row r="21" spans="2:15" x14ac:dyDescent="0.25">
      <c r="B21" s="40" t="s">
        <v>130</v>
      </c>
      <c r="C21" s="35">
        <f t="shared" si="1"/>
        <v>213697755</v>
      </c>
      <c r="D21" s="23">
        <v>18485475</v>
      </c>
      <c r="E21" s="21">
        <v>18485475</v>
      </c>
      <c r="F21" s="21">
        <v>18485475</v>
      </c>
      <c r="G21" s="21">
        <v>17579894</v>
      </c>
      <c r="H21" s="21">
        <v>17974394</v>
      </c>
      <c r="I21" s="21">
        <v>18019101</v>
      </c>
      <c r="J21" s="21">
        <v>17876196</v>
      </c>
      <c r="K21" s="21">
        <v>17448767</v>
      </c>
      <c r="L21" s="21">
        <v>16255122</v>
      </c>
      <c r="M21" s="21">
        <v>16048311</v>
      </c>
      <c r="N21" s="21">
        <v>15896906</v>
      </c>
      <c r="O21" s="28">
        <v>21142639</v>
      </c>
    </row>
    <row r="22" spans="2:15" x14ac:dyDescent="0.25">
      <c r="B22" s="40" t="s">
        <v>131</v>
      </c>
      <c r="C22" s="35">
        <f t="shared" si="1"/>
        <v>8563684</v>
      </c>
      <c r="D22" s="23">
        <v>0</v>
      </c>
      <c r="E22" s="21">
        <v>0</v>
      </c>
      <c r="F22" s="21">
        <v>0</v>
      </c>
      <c r="G22" s="21">
        <v>0</v>
      </c>
      <c r="H22" s="21">
        <v>0</v>
      </c>
      <c r="I22" s="22">
        <v>0</v>
      </c>
      <c r="J22" s="21">
        <v>8563684</v>
      </c>
      <c r="K22" s="21">
        <v>0</v>
      </c>
      <c r="L22" s="21">
        <v>0</v>
      </c>
      <c r="M22" s="21">
        <v>0</v>
      </c>
      <c r="N22" s="21">
        <v>0</v>
      </c>
      <c r="O22" s="28">
        <v>0</v>
      </c>
    </row>
    <row r="23" spans="2:15" x14ac:dyDescent="0.25">
      <c r="B23" s="40" t="s">
        <v>139</v>
      </c>
      <c r="C23" s="35">
        <f t="shared" si="1"/>
        <v>6750364</v>
      </c>
      <c r="D23" s="23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3502544</v>
      </c>
      <c r="N23" s="21">
        <v>2133536</v>
      </c>
      <c r="O23" s="28">
        <v>1114284</v>
      </c>
    </row>
    <row r="24" spans="2:15" x14ac:dyDescent="0.25">
      <c r="B24" s="40" t="s">
        <v>132</v>
      </c>
      <c r="C24" s="35">
        <f t="shared" si="1"/>
        <v>3760575</v>
      </c>
      <c r="D24" s="23">
        <v>0</v>
      </c>
      <c r="E24" s="21">
        <v>314650</v>
      </c>
      <c r="F24" s="21">
        <v>0</v>
      </c>
      <c r="G24" s="22">
        <v>0</v>
      </c>
      <c r="H24" s="21">
        <v>2887675</v>
      </c>
      <c r="I24" s="22">
        <v>558250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9">
        <v>0</v>
      </c>
    </row>
    <row r="25" spans="2:15" x14ac:dyDescent="0.25">
      <c r="B25" s="40" t="s">
        <v>140</v>
      </c>
      <c r="C25" s="35">
        <f t="shared" si="1"/>
        <v>262525</v>
      </c>
      <c r="D25" s="23">
        <v>0</v>
      </c>
      <c r="E25" s="21">
        <v>0</v>
      </c>
      <c r="F25" s="21">
        <v>0</v>
      </c>
      <c r="G25" s="22">
        <v>0</v>
      </c>
      <c r="H25" s="21">
        <v>0</v>
      </c>
      <c r="I25" s="22">
        <v>262525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9">
        <v>0</v>
      </c>
    </row>
    <row r="26" spans="2:15" x14ac:dyDescent="0.25">
      <c r="B26" s="40" t="s">
        <v>133</v>
      </c>
      <c r="C26" s="35">
        <f t="shared" si="1"/>
        <v>1520000000</v>
      </c>
      <c r="D26" s="23">
        <v>140000000</v>
      </c>
      <c r="E26" s="21">
        <v>140000000</v>
      </c>
      <c r="F26" s="21">
        <v>102000000</v>
      </c>
      <c r="G26" s="22">
        <v>130000000</v>
      </c>
      <c r="H26" s="21">
        <v>100000000</v>
      </c>
      <c r="I26" s="22">
        <v>248000000</v>
      </c>
      <c r="J26" s="22">
        <v>118000000</v>
      </c>
      <c r="K26" s="22">
        <v>100000000</v>
      </c>
      <c r="L26" s="22">
        <v>202000000</v>
      </c>
      <c r="M26" s="22">
        <v>110000000</v>
      </c>
      <c r="N26" s="22">
        <v>110000000</v>
      </c>
      <c r="O26" s="29">
        <v>20000000</v>
      </c>
    </row>
    <row r="27" spans="2:15" x14ac:dyDescent="0.25">
      <c r="B27" s="40" t="s">
        <v>134</v>
      </c>
      <c r="C27" s="35">
        <f t="shared" si="1"/>
        <v>149951620</v>
      </c>
      <c r="D27" s="23">
        <v>0</v>
      </c>
      <c r="E27" s="21">
        <v>20000000</v>
      </c>
      <c r="F27" s="21">
        <v>64451620</v>
      </c>
      <c r="G27" s="22">
        <v>0</v>
      </c>
      <c r="H27" s="21">
        <v>0</v>
      </c>
      <c r="I27" s="22">
        <v>0</v>
      </c>
      <c r="J27" s="22">
        <v>0</v>
      </c>
      <c r="K27" s="22">
        <v>45500000</v>
      </c>
      <c r="L27" s="22">
        <v>15000000</v>
      </c>
      <c r="M27" s="22">
        <v>0</v>
      </c>
      <c r="N27" s="22">
        <v>5000000</v>
      </c>
      <c r="O27" s="29">
        <v>0</v>
      </c>
    </row>
    <row r="28" spans="2:15" x14ac:dyDescent="0.25">
      <c r="B28" s="40" t="s">
        <v>141</v>
      </c>
      <c r="C28" s="35">
        <f t="shared" si="1"/>
        <v>180813</v>
      </c>
      <c r="D28" s="23">
        <v>82424</v>
      </c>
      <c r="E28" s="21">
        <v>0</v>
      </c>
      <c r="F28" s="21">
        <v>98389</v>
      </c>
      <c r="G28" s="22">
        <v>0</v>
      </c>
      <c r="H28" s="21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9">
        <v>0</v>
      </c>
    </row>
    <row r="29" spans="2:15" x14ac:dyDescent="0.25">
      <c r="B29" s="40" t="s">
        <v>142</v>
      </c>
      <c r="C29" s="35">
        <f t="shared" si="1"/>
        <v>464984</v>
      </c>
      <c r="D29" s="23">
        <v>0</v>
      </c>
      <c r="E29" s="21">
        <v>0</v>
      </c>
      <c r="F29" s="21">
        <v>0</v>
      </c>
      <c r="G29" s="22">
        <v>0</v>
      </c>
      <c r="H29" s="21">
        <v>0</v>
      </c>
      <c r="I29" s="22">
        <v>0</v>
      </c>
      <c r="J29" s="22">
        <v>0</v>
      </c>
      <c r="K29" s="22">
        <v>464984</v>
      </c>
      <c r="L29" s="22">
        <v>0</v>
      </c>
      <c r="M29" s="22">
        <v>0</v>
      </c>
      <c r="N29" s="22">
        <v>0</v>
      </c>
      <c r="O29" s="29">
        <v>0</v>
      </c>
    </row>
    <row r="30" spans="2:15" ht="15.75" thickBot="1" x14ac:dyDescent="0.3">
      <c r="B30" s="40" t="s">
        <v>135</v>
      </c>
      <c r="C30" s="35">
        <f t="shared" si="1"/>
        <v>241499471</v>
      </c>
      <c r="D30" s="23">
        <v>370800</v>
      </c>
      <c r="E30" s="21">
        <v>0</v>
      </c>
      <c r="F30" s="21">
        <v>12632047</v>
      </c>
      <c r="G30" s="22">
        <v>0</v>
      </c>
      <c r="H30" s="21">
        <v>31465292</v>
      </c>
      <c r="I30" s="22">
        <v>8723899</v>
      </c>
      <c r="J30" s="22">
        <v>7554</v>
      </c>
      <c r="K30" s="22">
        <v>25318757</v>
      </c>
      <c r="L30" s="22">
        <v>28193983</v>
      </c>
      <c r="M30" s="22">
        <v>300000</v>
      </c>
      <c r="N30" s="22">
        <v>0</v>
      </c>
      <c r="O30" s="29">
        <v>134487139</v>
      </c>
    </row>
    <row r="31" spans="2:15" s="3" customFormat="1" ht="12" thickBot="1" x14ac:dyDescent="0.25">
      <c r="B31" s="42" t="s">
        <v>70</v>
      </c>
      <c r="C31" s="36">
        <f t="shared" ref="C31:O31" si="2">SUM(C32:C68)</f>
        <v>6295480152</v>
      </c>
      <c r="D31" s="5">
        <f t="shared" si="2"/>
        <v>626563435</v>
      </c>
      <c r="E31" s="4">
        <f t="shared" si="2"/>
        <v>494165028</v>
      </c>
      <c r="F31" s="4">
        <f t="shared" si="2"/>
        <v>431248749</v>
      </c>
      <c r="G31" s="4">
        <f t="shared" si="2"/>
        <v>471916668</v>
      </c>
      <c r="H31" s="4">
        <f t="shared" si="2"/>
        <v>527233180</v>
      </c>
      <c r="I31" s="4">
        <f t="shared" si="2"/>
        <v>473663602</v>
      </c>
      <c r="J31" s="4">
        <f t="shared" si="2"/>
        <v>501362298</v>
      </c>
      <c r="K31" s="4">
        <f t="shared" si="2"/>
        <v>493995711</v>
      </c>
      <c r="L31" s="4">
        <f t="shared" si="2"/>
        <v>608355222</v>
      </c>
      <c r="M31" s="4">
        <f t="shared" si="2"/>
        <v>474427897</v>
      </c>
      <c r="N31" s="4">
        <f t="shared" si="2"/>
        <v>476838356</v>
      </c>
      <c r="O31" s="30">
        <f t="shared" si="2"/>
        <v>715710006</v>
      </c>
    </row>
    <row r="32" spans="2:15" x14ac:dyDescent="0.25">
      <c r="B32" s="39" t="s">
        <v>78</v>
      </c>
      <c r="C32" s="35">
        <f t="shared" ref="C32:C63" si="3">SUM(D32:O32)</f>
        <v>353687777</v>
      </c>
      <c r="D32" s="23">
        <v>21929803</v>
      </c>
      <c r="E32" s="21">
        <v>20915594</v>
      </c>
      <c r="F32" s="21">
        <v>26285180</v>
      </c>
      <c r="G32" s="21">
        <v>27568829</v>
      </c>
      <c r="H32" s="22">
        <v>27749186</v>
      </c>
      <c r="I32" s="22">
        <v>29619937</v>
      </c>
      <c r="J32" s="22">
        <v>29062432</v>
      </c>
      <c r="K32" s="22">
        <v>27830526</v>
      </c>
      <c r="L32" s="22">
        <v>34298181</v>
      </c>
      <c r="M32" s="22">
        <v>29384767</v>
      </c>
      <c r="N32" s="22">
        <v>27511458</v>
      </c>
      <c r="O32" s="29">
        <v>51531884</v>
      </c>
    </row>
    <row r="33" spans="2:15" x14ac:dyDescent="0.25">
      <c r="B33" s="40" t="s">
        <v>79</v>
      </c>
      <c r="C33" s="35">
        <f t="shared" si="3"/>
        <v>4517591792</v>
      </c>
      <c r="D33" s="23">
        <v>378017061</v>
      </c>
      <c r="E33" s="21">
        <v>315439386</v>
      </c>
      <c r="F33" s="21">
        <v>335980693</v>
      </c>
      <c r="G33" s="21">
        <v>371067030</v>
      </c>
      <c r="H33" s="21">
        <v>343400146</v>
      </c>
      <c r="I33" s="21">
        <v>371280434</v>
      </c>
      <c r="J33" s="21">
        <v>394178581</v>
      </c>
      <c r="K33" s="21">
        <v>358114002</v>
      </c>
      <c r="L33" s="21">
        <v>390131144</v>
      </c>
      <c r="M33" s="21">
        <v>380014143</v>
      </c>
      <c r="N33" s="21">
        <v>344349952</v>
      </c>
      <c r="O33" s="28">
        <v>535619220</v>
      </c>
    </row>
    <row r="34" spans="2:15" x14ac:dyDescent="0.25">
      <c r="B34" s="40" t="s">
        <v>80</v>
      </c>
      <c r="C34" s="35">
        <f t="shared" si="3"/>
        <v>67982672</v>
      </c>
      <c r="D34" s="23">
        <v>4829323</v>
      </c>
      <c r="E34" s="21">
        <v>4300768</v>
      </c>
      <c r="F34" s="21">
        <v>2423098</v>
      </c>
      <c r="G34" s="21">
        <v>3554094</v>
      </c>
      <c r="H34" s="21">
        <v>5772817</v>
      </c>
      <c r="I34" s="21">
        <v>7340445</v>
      </c>
      <c r="J34" s="21">
        <v>8027793</v>
      </c>
      <c r="K34" s="21">
        <v>6383446</v>
      </c>
      <c r="L34" s="21">
        <v>6561520</v>
      </c>
      <c r="M34" s="21">
        <v>5296960</v>
      </c>
      <c r="N34" s="21">
        <v>5952000</v>
      </c>
      <c r="O34" s="28">
        <v>7540408</v>
      </c>
    </row>
    <row r="35" spans="2:15" x14ac:dyDescent="0.25">
      <c r="B35" s="40" t="s">
        <v>81</v>
      </c>
      <c r="C35" s="35">
        <f t="shared" si="3"/>
        <v>52585021</v>
      </c>
      <c r="D35" s="23">
        <v>1020000</v>
      </c>
      <c r="E35" s="21">
        <v>0</v>
      </c>
      <c r="F35" s="21">
        <v>0</v>
      </c>
      <c r="G35" s="22">
        <v>9403100</v>
      </c>
      <c r="H35" s="22">
        <v>7744770</v>
      </c>
      <c r="I35" s="22">
        <v>5960851</v>
      </c>
      <c r="J35" s="21">
        <v>4701550</v>
      </c>
      <c r="K35" s="21">
        <v>4701550</v>
      </c>
      <c r="L35" s="21">
        <v>4786550</v>
      </c>
      <c r="M35" s="21">
        <v>0</v>
      </c>
      <c r="N35" s="21">
        <v>4863550</v>
      </c>
      <c r="O35" s="28">
        <v>9403100</v>
      </c>
    </row>
    <row r="36" spans="2:15" x14ac:dyDescent="0.25">
      <c r="B36" s="40" t="s">
        <v>82</v>
      </c>
      <c r="C36" s="35">
        <f t="shared" si="3"/>
        <v>152068413</v>
      </c>
      <c r="D36" s="23">
        <v>33861375</v>
      </c>
      <c r="E36" s="21">
        <v>2289016</v>
      </c>
      <c r="F36" s="21">
        <v>10688747</v>
      </c>
      <c r="G36" s="21">
        <v>13653842</v>
      </c>
      <c r="H36" s="21">
        <v>565371</v>
      </c>
      <c r="I36" s="21">
        <v>241864</v>
      </c>
      <c r="J36" s="21">
        <v>10128117</v>
      </c>
      <c r="K36" s="21">
        <v>536275</v>
      </c>
      <c r="L36" s="21">
        <v>64747004</v>
      </c>
      <c r="M36" s="21">
        <v>360647</v>
      </c>
      <c r="N36" s="21">
        <v>3448939</v>
      </c>
      <c r="O36" s="28">
        <v>11547216</v>
      </c>
    </row>
    <row r="37" spans="2:15" x14ac:dyDescent="0.25">
      <c r="B37" s="40" t="s">
        <v>83</v>
      </c>
      <c r="C37" s="35">
        <f t="shared" si="3"/>
        <v>16618806</v>
      </c>
      <c r="D37" s="23">
        <v>511375</v>
      </c>
      <c r="E37" s="21">
        <v>796610</v>
      </c>
      <c r="F37" s="21">
        <v>878051</v>
      </c>
      <c r="G37" s="21">
        <v>1735725</v>
      </c>
      <c r="H37" s="21">
        <v>1518571</v>
      </c>
      <c r="I37" s="21">
        <v>2029440</v>
      </c>
      <c r="J37" s="21">
        <v>1396080</v>
      </c>
      <c r="K37" s="21">
        <v>1474764</v>
      </c>
      <c r="L37" s="21">
        <v>1460075</v>
      </c>
      <c r="M37" s="21">
        <v>1440325</v>
      </c>
      <c r="N37" s="21">
        <v>1497834</v>
      </c>
      <c r="O37" s="28">
        <v>1879956</v>
      </c>
    </row>
    <row r="38" spans="2:15" x14ac:dyDescent="0.25">
      <c r="B38" s="40" t="s">
        <v>84</v>
      </c>
      <c r="C38" s="35">
        <f t="shared" si="3"/>
        <v>48923259</v>
      </c>
      <c r="D38" s="23">
        <v>1145416</v>
      </c>
      <c r="E38" s="21">
        <v>1852846</v>
      </c>
      <c r="F38" s="21">
        <v>6849276</v>
      </c>
      <c r="G38" s="21">
        <v>508005</v>
      </c>
      <c r="H38" s="21">
        <v>7432519</v>
      </c>
      <c r="I38" s="21">
        <v>3853906</v>
      </c>
      <c r="J38" s="21">
        <v>3111198</v>
      </c>
      <c r="K38" s="21">
        <v>5052118</v>
      </c>
      <c r="L38" s="21">
        <v>3069333</v>
      </c>
      <c r="M38" s="21">
        <v>4012071</v>
      </c>
      <c r="N38" s="21">
        <v>7375674</v>
      </c>
      <c r="O38" s="28">
        <v>4660897</v>
      </c>
    </row>
    <row r="39" spans="2:15" x14ac:dyDescent="0.25">
      <c r="B39" s="40" t="s">
        <v>85</v>
      </c>
      <c r="C39" s="35">
        <f t="shared" si="3"/>
        <v>68127507</v>
      </c>
      <c r="D39" s="23">
        <v>4721168</v>
      </c>
      <c r="E39" s="21">
        <v>3360296</v>
      </c>
      <c r="F39" s="21">
        <v>75342</v>
      </c>
      <c r="G39" s="21">
        <v>4478591</v>
      </c>
      <c r="H39" s="21">
        <v>11464249</v>
      </c>
      <c r="I39" s="21">
        <v>6820907</v>
      </c>
      <c r="J39" s="21">
        <v>6367048</v>
      </c>
      <c r="K39" s="21">
        <v>6253862</v>
      </c>
      <c r="L39" s="21">
        <v>7013697</v>
      </c>
      <c r="M39" s="21">
        <v>44250</v>
      </c>
      <c r="N39" s="21">
        <v>11962634</v>
      </c>
      <c r="O39" s="28">
        <v>5565463</v>
      </c>
    </row>
    <row r="40" spans="2:15" x14ac:dyDescent="0.25">
      <c r="B40" s="40" t="s">
        <v>86</v>
      </c>
      <c r="C40" s="35">
        <f t="shared" si="3"/>
        <v>1857495</v>
      </c>
      <c r="D40" s="23">
        <v>0</v>
      </c>
      <c r="E40" s="21">
        <v>0</v>
      </c>
      <c r="F40" s="21">
        <v>0</v>
      </c>
      <c r="G40" s="21">
        <v>0</v>
      </c>
      <c r="H40" s="22">
        <v>12250</v>
      </c>
      <c r="I40" s="21">
        <v>287079</v>
      </c>
      <c r="J40" s="21">
        <v>0</v>
      </c>
      <c r="K40" s="21">
        <v>0</v>
      </c>
      <c r="L40" s="21">
        <v>416613</v>
      </c>
      <c r="M40" s="21">
        <v>809846</v>
      </c>
      <c r="N40" s="21">
        <v>331707</v>
      </c>
      <c r="O40" s="28">
        <v>0</v>
      </c>
    </row>
    <row r="41" spans="2:15" x14ac:dyDescent="0.25">
      <c r="B41" s="40" t="s">
        <v>87</v>
      </c>
      <c r="C41" s="35">
        <f t="shared" si="3"/>
        <v>30119773</v>
      </c>
      <c r="D41" s="23">
        <v>1177000</v>
      </c>
      <c r="E41" s="21">
        <v>1020000</v>
      </c>
      <c r="F41" s="21">
        <v>1007000</v>
      </c>
      <c r="G41" s="21">
        <v>2168270</v>
      </c>
      <c r="H41" s="21">
        <v>3062641</v>
      </c>
      <c r="I41" s="21">
        <v>3429699</v>
      </c>
      <c r="J41" s="21">
        <v>2026285</v>
      </c>
      <c r="K41" s="21">
        <v>4388349</v>
      </c>
      <c r="L41" s="21">
        <v>2406000</v>
      </c>
      <c r="M41" s="21">
        <v>3025000</v>
      </c>
      <c r="N41" s="21">
        <v>4691217</v>
      </c>
      <c r="O41" s="28">
        <v>1718312</v>
      </c>
    </row>
    <row r="42" spans="2:15" x14ac:dyDescent="0.25">
      <c r="B42" s="40" t="s">
        <v>88</v>
      </c>
      <c r="C42" s="35">
        <f t="shared" si="3"/>
        <v>720878</v>
      </c>
      <c r="D42" s="23">
        <v>40230</v>
      </c>
      <c r="E42" s="21">
        <v>44319</v>
      </c>
      <c r="F42" s="21">
        <v>60514</v>
      </c>
      <c r="G42" s="21">
        <v>120890</v>
      </c>
      <c r="H42" s="21">
        <v>27246</v>
      </c>
      <c r="I42" s="21">
        <v>29070</v>
      </c>
      <c r="J42" s="21">
        <v>34002</v>
      </c>
      <c r="K42" s="21">
        <v>20466</v>
      </c>
      <c r="L42" s="21">
        <v>130225</v>
      </c>
      <c r="M42" s="21">
        <v>0</v>
      </c>
      <c r="N42" s="21">
        <v>30330</v>
      </c>
      <c r="O42" s="28">
        <v>183586</v>
      </c>
    </row>
    <row r="43" spans="2:15" x14ac:dyDescent="0.25">
      <c r="B43" s="40" t="s">
        <v>90</v>
      </c>
      <c r="C43" s="35">
        <f t="shared" si="3"/>
        <v>2766750</v>
      </c>
      <c r="D43" s="23">
        <v>0</v>
      </c>
      <c r="E43" s="21">
        <v>0</v>
      </c>
      <c r="F43" s="21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2766750</v>
      </c>
      <c r="M43" s="22">
        <v>0</v>
      </c>
      <c r="N43" s="21">
        <v>0</v>
      </c>
      <c r="O43" s="28">
        <v>0</v>
      </c>
    </row>
    <row r="44" spans="2:15" x14ac:dyDescent="0.25">
      <c r="B44" s="40" t="s">
        <v>136</v>
      </c>
      <c r="C44" s="35">
        <f t="shared" si="3"/>
        <v>1500000</v>
      </c>
      <c r="D44" s="23">
        <v>1500000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8">
        <v>0</v>
      </c>
    </row>
    <row r="45" spans="2:15" x14ac:dyDescent="0.25">
      <c r="B45" s="40" t="s">
        <v>91</v>
      </c>
      <c r="C45" s="35">
        <f t="shared" si="3"/>
        <v>27033453</v>
      </c>
      <c r="D45" s="23">
        <v>242409</v>
      </c>
      <c r="E45" s="21">
        <v>2783470</v>
      </c>
      <c r="F45" s="21">
        <v>439648</v>
      </c>
      <c r="G45" s="22">
        <v>4730801</v>
      </c>
      <c r="H45" s="22">
        <v>5617465</v>
      </c>
      <c r="I45" s="21">
        <v>474720</v>
      </c>
      <c r="J45" s="21">
        <v>3327085</v>
      </c>
      <c r="K45" s="21">
        <v>1388810</v>
      </c>
      <c r="L45" s="21">
        <v>3072923</v>
      </c>
      <c r="M45" s="21">
        <v>26180</v>
      </c>
      <c r="N45" s="21">
        <v>2416207</v>
      </c>
      <c r="O45" s="28">
        <v>2513735</v>
      </c>
    </row>
    <row r="46" spans="2:15" x14ac:dyDescent="0.25">
      <c r="B46" s="40" t="s">
        <v>92</v>
      </c>
      <c r="C46" s="35">
        <f t="shared" si="3"/>
        <v>7677261</v>
      </c>
      <c r="D46" s="23">
        <v>0</v>
      </c>
      <c r="E46" s="21">
        <v>0</v>
      </c>
      <c r="F46" s="21">
        <v>633130</v>
      </c>
      <c r="G46" s="22">
        <v>3835086</v>
      </c>
      <c r="H46" s="22">
        <v>221710</v>
      </c>
      <c r="I46" s="22">
        <v>2900</v>
      </c>
      <c r="J46" s="21">
        <v>0</v>
      </c>
      <c r="K46" s="21">
        <v>83267</v>
      </c>
      <c r="L46" s="21">
        <v>2644689</v>
      </c>
      <c r="M46" s="21">
        <v>0</v>
      </c>
      <c r="N46" s="21">
        <v>256479</v>
      </c>
      <c r="O46" s="28">
        <v>0</v>
      </c>
    </row>
    <row r="47" spans="2:15" x14ac:dyDescent="0.25">
      <c r="B47" s="40" t="s">
        <v>93</v>
      </c>
      <c r="C47" s="35">
        <f t="shared" si="3"/>
        <v>3337896</v>
      </c>
      <c r="D47" s="23">
        <v>0</v>
      </c>
      <c r="E47" s="21">
        <v>0</v>
      </c>
      <c r="F47" s="21">
        <v>0</v>
      </c>
      <c r="G47" s="21">
        <v>0</v>
      </c>
      <c r="H47" s="21">
        <v>0</v>
      </c>
      <c r="I47" s="22">
        <v>368900</v>
      </c>
      <c r="J47" s="22">
        <v>2968996</v>
      </c>
      <c r="K47" s="21">
        <v>0</v>
      </c>
      <c r="L47" s="21">
        <v>0</v>
      </c>
      <c r="M47" s="21">
        <v>0</v>
      </c>
      <c r="N47" s="21">
        <v>0</v>
      </c>
      <c r="O47" s="28">
        <v>0</v>
      </c>
    </row>
    <row r="48" spans="2:15" x14ac:dyDescent="0.25">
      <c r="B48" s="40" t="s">
        <v>94</v>
      </c>
      <c r="C48" s="35">
        <f t="shared" si="3"/>
        <v>12460942</v>
      </c>
      <c r="D48" s="23">
        <v>0</v>
      </c>
      <c r="E48" s="21">
        <v>0</v>
      </c>
      <c r="F48" s="21">
        <v>0</v>
      </c>
      <c r="G48" s="21">
        <v>429720</v>
      </c>
      <c r="H48" s="21">
        <v>150910</v>
      </c>
      <c r="I48" s="21">
        <v>0</v>
      </c>
      <c r="J48" s="22">
        <v>735420</v>
      </c>
      <c r="K48" s="22">
        <v>0</v>
      </c>
      <c r="L48" s="21">
        <v>0</v>
      </c>
      <c r="M48" s="21">
        <v>300000</v>
      </c>
      <c r="N48" s="21">
        <v>8129892</v>
      </c>
      <c r="O48" s="28">
        <v>2715000</v>
      </c>
    </row>
    <row r="49" spans="2:15" x14ac:dyDescent="0.25">
      <c r="B49" s="40" t="s">
        <v>95</v>
      </c>
      <c r="C49" s="35">
        <f t="shared" si="3"/>
        <v>3100000</v>
      </c>
      <c r="D49" s="23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3100000</v>
      </c>
      <c r="K49" s="21">
        <v>0</v>
      </c>
      <c r="L49" s="21">
        <v>0</v>
      </c>
      <c r="M49" s="21">
        <v>0</v>
      </c>
      <c r="N49" s="21">
        <v>0</v>
      </c>
      <c r="O49" s="28">
        <v>0</v>
      </c>
    </row>
    <row r="50" spans="2:15" x14ac:dyDescent="0.25">
      <c r="B50" s="40" t="s">
        <v>96</v>
      </c>
      <c r="C50" s="35">
        <f t="shared" si="3"/>
        <v>32300</v>
      </c>
      <c r="D50" s="23">
        <v>0</v>
      </c>
      <c r="E50" s="21">
        <v>32300</v>
      </c>
      <c r="F50" s="21">
        <v>0</v>
      </c>
      <c r="G50" s="22">
        <v>0</v>
      </c>
      <c r="H50" s="22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8">
        <v>0</v>
      </c>
    </row>
    <row r="51" spans="2:15" x14ac:dyDescent="0.25">
      <c r="B51" s="40" t="s">
        <v>97</v>
      </c>
      <c r="C51" s="35">
        <f t="shared" si="3"/>
        <v>140640655</v>
      </c>
      <c r="D51" s="23">
        <v>4422789</v>
      </c>
      <c r="E51" s="21">
        <v>1809782</v>
      </c>
      <c r="F51" s="21">
        <v>496875</v>
      </c>
      <c r="G51" s="21">
        <v>3409928</v>
      </c>
      <c r="H51" s="21">
        <v>9151503</v>
      </c>
      <c r="I51" s="22">
        <v>20362149</v>
      </c>
      <c r="J51" s="21">
        <v>6490884</v>
      </c>
      <c r="K51" s="21">
        <v>19053462</v>
      </c>
      <c r="L51" s="21">
        <v>26961058</v>
      </c>
      <c r="M51" s="21">
        <v>10138347</v>
      </c>
      <c r="N51" s="21">
        <v>16839540</v>
      </c>
      <c r="O51" s="28">
        <v>21504338</v>
      </c>
    </row>
    <row r="52" spans="2:15" x14ac:dyDescent="0.25">
      <c r="B52" s="40" t="s">
        <v>98</v>
      </c>
      <c r="C52" s="35">
        <f t="shared" si="3"/>
        <v>15891105</v>
      </c>
      <c r="D52" s="23">
        <v>1902845</v>
      </c>
      <c r="E52" s="21">
        <v>1792140</v>
      </c>
      <c r="F52" s="21">
        <v>2081310</v>
      </c>
      <c r="G52" s="21">
        <v>41500</v>
      </c>
      <c r="H52" s="21">
        <v>1537690</v>
      </c>
      <c r="I52" s="21">
        <v>1491320</v>
      </c>
      <c r="J52" s="21">
        <v>855610</v>
      </c>
      <c r="K52" s="21">
        <v>1995630</v>
      </c>
      <c r="L52" s="21">
        <v>2671900</v>
      </c>
      <c r="M52" s="21">
        <v>0</v>
      </c>
      <c r="N52" s="21">
        <v>124950</v>
      </c>
      <c r="O52" s="28">
        <v>1396210</v>
      </c>
    </row>
    <row r="53" spans="2:15" x14ac:dyDescent="0.25">
      <c r="B53" s="40" t="s">
        <v>99</v>
      </c>
      <c r="C53" s="35">
        <f t="shared" si="3"/>
        <v>482643953</v>
      </c>
      <c r="D53" s="23">
        <v>156809324</v>
      </c>
      <c r="E53" s="21">
        <v>123431505</v>
      </c>
      <c r="F53" s="21">
        <v>23973186</v>
      </c>
      <c r="G53" s="22">
        <v>3873283</v>
      </c>
      <c r="H53" s="21">
        <v>65727451</v>
      </c>
      <c r="I53" s="22">
        <v>2175706</v>
      </c>
      <c r="J53" s="21">
        <v>1396249</v>
      </c>
      <c r="K53" s="21">
        <v>29381297</v>
      </c>
      <c r="L53" s="21">
        <v>26276993</v>
      </c>
      <c r="M53" s="21">
        <v>14455929</v>
      </c>
      <c r="N53" s="21">
        <v>6869479</v>
      </c>
      <c r="O53" s="28">
        <v>28273551</v>
      </c>
    </row>
    <row r="54" spans="2:15" x14ac:dyDescent="0.25">
      <c r="B54" s="40" t="s">
        <v>100</v>
      </c>
      <c r="C54" s="35">
        <f t="shared" si="3"/>
        <v>11736558</v>
      </c>
      <c r="D54" s="23">
        <v>0</v>
      </c>
      <c r="E54" s="21">
        <v>550000</v>
      </c>
      <c r="F54" s="21">
        <v>0</v>
      </c>
      <c r="G54" s="22">
        <v>0</v>
      </c>
      <c r="H54" s="21">
        <v>4437510</v>
      </c>
      <c r="I54" s="22">
        <v>3372480</v>
      </c>
      <c r="J54" s="22">
        <v>86751</v>
      </c>
      <c r="K54" s="21">
        <v>29400</v>
      </c>
      <c r="L54" s="21">
        <v>1379179</v>
      </c>
      <c r="M54" s="21">
        <v>611660</v>
      </c>
      <c r="N54" s="21">
        <v>541722</v>
      </c>
      <c r="O54" s="28">
        <v>727856</v>
      </c>
    </row>
    <row r="55" spans="2:15" x14ac:dyDescent="0.25">
      <c r="B55" s="40" t="s">
        <v>101</v>
      </c>
      <c r="C55" s="35">
        <f t="shared" si="3"/>
        <v>2470854</v>
      </c>
      <c r="D55" s="23">
        <v>0</v>
      </c>
      <c r="E55" s="21">
        <v>0</v>
      </c>
      <c r="F55" s="21">
        <v>0</v>
      </c>
      <c r="G55" s="21">
        <v>450000</v>
      </c>
      <c r="H55" s="21">
        <v>450000</v>
      </c>
      <c r="I55" s="21">
        <v>216952</v>
      </c>
      <c r="J55" s="21">
        <v>0</v>
      </c>
      <c r="K55" s="21">
        <v>450000</v>
      </c>
      <c r="L55" s="21">
        <v>450000</v>
      </c>
      <c r="M55" s="21">
        <v>0</v>
      </c>
      <c r="N55" s="21">
        <v>450000</v>
      </c>
      <c r="O55" s="28">
        <v>3902</v>
      </c>
    </row>
    <row r="56" spans="2:15" x14ac:dyDescent="0.25">
      <c r="B56" s="40" t="s">
        <v>102</v>
      </c>
      <c r="C56" s="35">
        <f t="shared" si="3"/>
        <v>92471956</v>
      </c>
      <c r="D56" s="23">
        <v>450000</v>
      </c>
      <c r="E56" s="21">
        <v>789300</v>
      </c>
      <c r="F56" s="21">
        <v>5640300</v>
      </c>
      <c r="G56" s="22">
        <v>8031000</v>
      </c>
      <c r="H56" s="22">
        <v>14983300</v>
      </c>
      <c r="I56" s="21">
        <v>6146000</v>
      </c>
      <c r="J56" s="21">
        <v>5840000</v>
      </c>
      <c r="K56" s="21">
        <v>10241000</v>
      </c>
      <c r="L56" s="21">
        <v>10037000</v>
      </c>
      <c r="M56" s="21">
        <v>8424256</v>
      </c>
      <c r="N56" s="21">
        <v>11463800</v>
      </c>
      <c r="O56" s="28">
        <v>10426000</v>
      </c>
    </row>
    <row r="57" spans="2:15" x14ac:dyDescent="0.25">
      <c r="B57" s="40" t="s">
        <v>137</v>
      </c>
      <c r="C57" s="35">
        <f t="shared" si="3"/>
        <v>476000</v>
      </c>
      <c r="D57" s="23">
        <v>0</v>
      </c>
      <c r="E57" s="21">
        <v>0</v>
      </c>
      <c r="F57" s="21">
        <v>0</v>
      </c>
      <c r="G57" s="22">
        <v>0</v>
      </c>
      <c r="H57" s="22">
        <v>0</v>
      </c>
      <c r="I57" s="22">
        <v>0</v>
      </c>
      <c r="J57" s="22">
        <v>476000</v>
      </c>
      <c r="K57" s="21">
        <v>0</v>
      </c>
      <c r="L57" s="21">
        <v>0</v>
      </c>
      <c r="M57" s="21">
        <v>0</v>
      </c>
      <c r="N57" s="21">
        <v>0</v>
      </c>
      <c r="O57" s="28">
        <v>0</v>
      </c>
    </row>
    <row r="58" spans="2:15" x14ac:dyDescent="0.25">
      <c r="B58" s="40" t="s">
        <v>103</v>
      </c>
      <c r="C58" s="35">
        <f t="shared" si="3"/>
        <v>932801</v>
      </c>
      <c r="D58" s="23">
        <v>12470</v>
      </c>
      <c r="E58" s="21">
        <v>18980</v>
      </c>
      <c r="F58" s="21">
        <v>0</v>
      </c>
      <c r="G58" s="21">
        <v>34186</v>
      </c>
      <c r="H58" s="21">
        <v>0</v>
      </c>
      <c r="I58" s="21">
        <v>58800</v>
      </c>
      <c r="J58" s="21">
        <v>0</v>
      </c>
      <c r="K58" s="21">
        <v>0</v>
      </c>
      <c r="L58" s="21">
        <v>776985</v>
      </c>
      <c r="M58" s="21">
        <v>0</v>
      </c>
      <c r="N58" s="21">
        <v>0</v>
      </c>
      <c r="O58" s="28">
        <v>31380</v>
      </c>
    </row>
    <row r="59" spans="2:15" x14ac:dyDescent="0.25">
      <c r="B59" s="40" t="s">
        <v>104</v>
      </c>
      <c r="C59" s="35">
        <f t="shared" si="3"/>
        <v>79400</v>
      </c>
      <c r="D59" s="23">
        <v>0</v>
      </c>
      <c r="E59" s="21">
        <v>0</v>
      </c>
      <c r="F59" s="21">
        <v>0</v>
      </c>
      <c r="G59" s="22">
        <v>0</v>
      </c>
      <c r="H59" s="22">
        <v>0</v>
      </c>
      <c r="I59" s="21">
        <v>0</v>
      </c>
      <c r="J59" s="21">
        <v>0</v>
      </c>
      <c r="K59" s="21">
        <v>0</v>
      </c>
      <c r="L59" s="21">
        <v>0</v>
      </c>
      <c r="M59" s="21">
        <v>79400</v>
      </c>
      <c r="N59" s="21">
        <v>0</v>
      </c>
      <c r="O59" s="28">
        <v>0</v>
      </c>
    </row>
    <row r="60" spans="2:15" x14ac:dyDescent="0.25">
      <c r="B60" s="40" t="s">
        <v>107</v>
      </c>
      <c r="C60" s="35">
        <f t="shared" si="3"/>
        <v>156419219</v>
      </c>
      <c r="D60" s="23">
        <v>12000000</v>
      </c>
      <c r="E60" s="21">
        <v>11365576</v>
      </c>
      <c r="F60" s="21">
        <v>12365576</v>
      </c>
      <c r="G60" s="21">
        <v>11868570</v>
      </c>
      <c r="H60" s="21">
        <v>12206150</v>
      </c>
      <c r="I60" s="21">
        <v>6948521</v>
      </c>
      <c r="J60" s="21">
        <v>16336981</v>
      </c>
      <c r="K60" s="21">
        <v>15796722</v>
      </c>
      <c r="L60" s="21">
        <v>14669195</v>
      </c>
      <c r="M60" s="21">
        <v>14393576</v>
      </c>
      <c r="N60" s="21">
        <v>14234176</v>
      </c>
      <c r="O60" s="28">
        <v>14234176</v>
      </c>
    </row>
    <row r="61" spans="2:15" x14ac:dyDescent="0.25">
      <c r="B61" s="40" t="s">
        <v>108</v>
      </c>
      <c r="C61" s="35">
        <f t="shared" si="3"/>
        <v>4567619</v>
      </c>
      <c r="D61" s="23">
        <v>0</v>
      </c>
      <c r="E61" s="21">
        <v>0</v>
      </c>
      <c r="F61" s="21">
        <v>366004</v>
      </c>
      <c r="G61" s="22">
        <v>0</v>
      </c>
      <c r="H61" s="22">
        <v>3348001</v>
      </c>
      <c r="I61" s="21">
        <v>282368</v>
      </c>
      <c r="J61" s="21">
        <v>0</v>
      </c>
      <c r="K61" s="21">
        <v>0</v>
      </c>
      <c r="L61" s="21">
        <v>19970</v>
      </c>
      <c r="M61" s="21">
        <v>132050</v>
      </c>
      <c r="N61" s="21">
        <v>63000</v>
      </c>
      <c r="O61" s="28">
        <v>356226</v>
      </c>
    </row>
    <row r="62" spans="2:15" x14ac:dyDescent="0.25">
      <c r="B62" s="40" t="s">
        <v>109</v>
      </c>
      <c r="C62" s="35">
        <f t="shared" si="3"/>
        <v>65172</v>
      </c>
      <c r="D62" s="23">
        <v>11205</v>
      </c>
      <c r="E62" s="21">
        <v>201</v>
      </c>
      <c r="F62" s="21">
        <v>209</v>
      </c>
      <c r="G62" s="21">
        <v>0</v>
      </c>
      <c r="H62" s="21">
        <v>0</v>
      </c>
      <c r="I62" s="21">
        <v>212</v>
      </c>
      <c r="J62" s="21">
        <v>574</v>
      </c>
      <c r="K62" s="21">
        <v>292</v>
      </c>
      <c r="L62" s="21">
        <v>6232</v>
      </c>
      <c r="M62" s="21">
        <v>373</v>
      </c>
      <c r="N62" s="21">
        <v>1660</v>
      </c>
      <c r="O62" s="28">
        <v>44214</v>
      </c>
    </row>
    <row r="63" spans="2:15" x14ac:dyDescent="0.25">
      <c r="B63" s="40" t="s">
        <v>110</v>
      </c>
      <c r="C63" s="35">
        <f t="shared" si="3"/>
        <v>1489783</v>
      </c>
      <c r="D63" s="23">
        <v>268104</v>
      </c>
      <c r="E63" s="21">
        <v>293894</v>
      </c>
      <c r="F63" s="21">
        <v>57645</v>
      </c>
      <c r="G63" s="22">
        <v>77040</v>
      </c>
      <c r="H63" s="22">
        <v>91747</v>
      </c>
      <c r="I63" s="22">
        <v>260838</v>
      </c>
      <c r="J63" s="22">
        <v>66423</v>
      </c>
      <c r="K63" s="22">
        <v>84890</v>
      </c>
      <c r="L63" s="22">
        <v>58842</v>
      </c>
      <c r="M63" s="22">
        <v>52392</v>
      </c>
      <c r="N63" s="21">
        <v>92064</v>
      </c>
      <c r="O63" s="28">
        <v>85904</v>
      </c>
    </row>
    <row r="64" spans="2:15" x14ac:dyDescent="0.25">
      <c r="B64" s="40" t="s">
        <v>111</v>
      </c>
      <c r="C64" s="35">
        <f t="shared" ref="C64:C73" si="4">SUM(D64:O64)</f>
        <v>2802493</v>
      </c>
      <c r="D64" s="23">
        <v>0</v>
      </c>
      <c r="E64" s="21">
        <v>0</v>
      </c>
      <c r="F64" s="21">
        <v>0</v>
      </c>
      <c r="G64" s="22">
        <v>664790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1">
        <v>2137703</v>
      </c>
      <c r="O64" s="28">
        <v>0</v>
      </c>
    </row>
    <row r="65" spans="2:15" x14ac:dyDescent="0.25">
      <c r="B65" s="40" t="s">
        <v>112</v>
      </c>
      <c r="C65" s="35">
        <f t="shared" si="4"/>
        <v>11529704</v>
      </c>
      <c r="D65" s="23">
        <v>1538523</v>
      </c>
      <c r="E65" s="21">
        <v>945138</v>
      </c>
      <c r="F65" s="21">
        <v>697409</v>
      </c>
      <c r="G65" s="22">
        <v>683</v>
      </c>
      <c r="H65" s="22">
        <v>0</v>
      </c>
      <c r="I65" s="22">
        <v>299046</v>
      </c>
      <c r="J65" s="22">
        <v>506677</v>
      </c>
      <c r="K65" s="22">
        <v>595785</v>
      </c>
      <c r="L65" s="22">
        <v>1348274</v>
      </c>
      <c r="M65" s="22">
        <v>1408636</v>
      </c>
      <c r="N65" s="21">
        <v>855083</v>
      </c>
      <c r="O65" s="28">
        <v>3334450</v>
      </c>
    </row>
    <row r="66" spans="2:15" x14ac:dyDescent="0.25">
      <c r="B66" s="40" t="s">
        <v>113</v>
      </c>
      <c r="C66" s="35">
        <f t="shared" si="4"/>
        <v>222500</v>
      </c>
      <c r="D66" s="23">
        <v>0</v>
      </c>
      <c r="E66" s="21">
        <v>0</v>
      </c>
      <c r="F66" s="21">
        <v>63000</v>
      </c>
      <c r="G66" s="22">
        <v>0</v>
      </c>
      <c r="H66" s="22">
        <v>3500</v>
      </c>
      <c r="I66" s="22">
        <v>0</v>
      </c>
      <c r="J66" s="22">
        <v>0</v>
      </c>
      <c r="K66" s="22">
        <v>0</v>
      </c>
      <c r="L66" s="22">
        <v>60000</v>
      </c>
      <c r="M66" s="22">
        <v>0</v>
      </c>
      <c r="N66" s="21">
        <v>0</v>
      </c>
      <c r="O66" s="28">
        <v>96000</v>
      </c>
    </row>
    <row r="67" spans="2:15" x14ac:dyDescent="0.25">
      <c r="B67" s="40" t="s">
        <v>114</v>
      </c>
      <c r="C67" s="35">
        <f t="shared" si="4"/>
        <v>80783</v>
      </c>
      <c r="D67" s="23">
        <v>0</v>
      </c>
      <c r="E67" s="21">
        <v>5327</v>
      </c>
      <c r="F67" s="21">
        <v>4263</v>
      </c>
      <c r="G67" s="22">
        <v>6978</v>
      </c>
      <c r="H67" s="22">
        <v>0</v>
      </c>
      <c r="I67" s="22">
        <v>9281</v>
      </c>
      <c r="J67" s="22">
        <v>11206</v>
      </c>
      <c r="K67" s="22">
        <v>7219</v>
      </c>
      <c r="L67" s="22">
        <v>0</v>
      </c>
      <c r="M67" s="22">
        <v>11793</v>
      </c>
      <c r="N67" s="21">
        <v>9438</v>
      </c>
      <c r="O67" s="28">
        <v>15278</v>
      </c>
    </row>
    <row r="68" spans="2:15" ht="15.75" thickBot="1" x14ac:dyDescent="0.3">
      <c r="B68" s="40" t="s">
        <v>116</v>
      </c>
      <c r="C68" s="35">
        <f t="shared" si="4"/>
        <v>2767602</v>
      </c>
      <c r="D68" s="23">
        <v>153015</v>
      </c>
      <c r="E68" s="21">
        <v>328580</v>
      </c>
      <c r="F68" s="21">
        <v>182293</v>
      </c>
      <c r="G68" s="22">
        <v>204727</v>
      </c>
      <c r="H68" s="22">
        <v>556477</v>
      </c>
      <c r="I68" s="22">
        <v>299777</v>
      </c>
      <c r="J68" s="22">
        <v>130356</v>
      </c>
      <c r="K68" s="22">
        <v>132579</v>
      </c>
      <c r="L68" s="22">
        <v>134890</v>
      </c>
      <c r="M68" s="22">
        <v>5296</v>
      </c>
      <c r="N68" s="21">
        <v>337868</v>
      </c>
      <c r="O68" s="28">
        <v>301744</v>
      </c>
    </row>
    <row r="69" spans="2:15" s="3" customFormat="1" ht="12" thickBot="1" x14ac:dyDescent="0.25">
      <c r="B69" s="42" t="s">
        <v>71</v>
      </c>
      <c r="C69" s="36">
        <f t="shared" ref="C69:O69" si="5">SUM(C70:C73)</f>
        <v>13060184</v>
      </c>
      <c r="D69" s="5">
        <f t="shared" si="5"/>
        <v>0</v>
      </c>
      <c r="E69" s="4">
        <f t="shared" si="5"/>
        <v>39990</v>
      </c>
      <c r="F69" s="4">
        <f t="shared" si="5"/>
        <v>7435898</v>
      </c>
      <c r="G69" s="4">
        <f t="shared" si="5"/>
        <v>307997</v>
      </c>
      <c r="H69" s="4">
        <f t="shared" si="5"/>
        <v>89990</v>
      </c>
      <c r="I69" s="4">
        <f t="shared" si="5"/>
        <v>0</v>
      </c>
      <c r="J69" s="4">
        <f t="shared" si="5"/>
        <v>1540169</v>
      </c>
      <c r="K69" s="4">
        <f t="shared" si="5"/>
        <v>62000</v>
      </c>
      <c r="L69" s="4">
        <f t="shared" si="5"/>
        <v>317740</v>
      </c>
      <c r="M69" s="4">
        <f t="shared" si="5"/>
        <v>0</v>
      </c>
      <c r="N69" s="4">
        <f t="shared" si="5"/>
        <v>3266400</v>
      </c>
      <c r="O69" s="30">
        <f t="shared" si="5"/>
        <v>0</v>
      </c>
    </row>
    <row r="70" spans="2:15" x14ac:dyDescent="0.25">
      <c r="B70" s="39" t="s">
        <v>143</v>
      </c>
      <c r="C70" s="35">
        <f t="shared" si="4"/>
        <v>7270900</v>
      </c>
      <c r="D70" s="23">
        <v>0</v>
      </c>
      <c r="E70" s="21">
        <v>0</v>
      </c>
      <c r="F70" s="21">
        <v>7270900</v>
      </c>
      <c r="G70" s="22">
        <v>0</v>
      </c>
      <c r="H70" s="22">
        <v>0</v>
      </c>
      <c r="I70" s="21">
        <v>0</v>
      </c>
      <c r="J70" s="22">
        <v>0</v>
      </c>
      <c r="K70" s="22">
        <v>0</v>
      </c>
      <c r="L70" s="22">
        <v>0</v>
      </c>
      <c r="M70" s="21">
        <v>0</v>
      </c>
      <c r="N70" s="21">
        <v>0</v>
      </c>
      <c r="O70" s="28">
        <v>0</v>
      </c>
    </row>
    <row r="71" spans="2:15" x14ac:dyDescent="0.25">
      <c r="B71" s="40" t="s">
        <v>74</v>
      </c>
      <c r="C71" s="35">
        <f t="shared" si="4"/>
        <v>2502548</v>
      </c>
      <c r="D71" s="23">
        <v>0</v>
      </c>
      <c r="E71" s="21">
        <v>39990</v>
      </c>
      <c r="F71" s="21">
        <v>164998</v>
      </c>
      <c r="G71" s="22">
        <v>307997</v>
      </c>
      <c r="H71" s="22">
        <v>89990</v>
      </c>
      <c r="I71" s="21">
        <v>0</v>
      </c>
      <c r="J71" s="22">
        <v>1540169</v>
      </c>
      <c r="K71" s="22">
        <v>62000</v>
      </c>
      <c r="L71" s="21">
        <v>0</v>
      </c>
      <c r="M71" s="21">
        <v>0</v>
      </c>
      <c r="N71" s="21">
        <v>297404</v>
      </c>
      <c r="O71" s="28">
        <v>0</v>
      </c>
    </row>
    <row r="72" spans="2:15" x14ac:dyDescent="0.25">
      <c r="B72" s="40" t="s">
        <v>75</v>
      </c>
      <c r="C72" s="35">
        <f t="shared" si="4"/>
        <v>2968996</v>
      </c>
      <c r="D72" s="23">
        <v>0</v>
      </c>
      <c r="E72" s="21">
        <v>0</v>
      </c>
      <c r="F72" s="21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1">
        <v>2968996</v>
      </c>
      <c r="O72" s="28">
        <v>0</v>
      </c>
    </row>
    <row r="73" spans="2:15" x14ac:dyDescent="0.25">
      <c r="B73" s="40" t="s">
        <v>144</v>
      </c>
      <c r="C73" s="35">
        <f t="shared" si="4"/>
        <v>317740</v>
      </c>
      <c r="D73" s="23">
        <v>0</v>
      </c>
      <c r="E73" s="21">
        <v>0</v>
      </c>
      <c r="F73" s="21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317740</v>
      </c>
      <c r="M73" s="22">
        <v>0</v>
      </c>
      <c r="N73" s="21">
        <v>0</v>
      </c>
      <c r="O73" s="28">
        <v>0</v>
      </c>
    </row>
    <row r="74" spans="2:15" s="1" customFormat="1" ht="12" thickBot="1" x14ac:dyDescent="0.25">
      <c r="B74" s="38" t="s">
        <v>72</v>
      </c>
      <c r="C74" s="24">
        <f t="shared" ref="C74:O74" si="6">C6-C31-C69</f>
        <v>19596362</v>
      </c>
      <c r="D74" s="31">
        <f t="shared" si="6"/>
        <v>-63022856</v>
      </c>
      <c r="E74" s="32">
        <f t="shared" si="6"/>
        <v>21265095</v>
      </c>
      <c r="F74" s="32">
        <f t="shared" si="6"/>
        <v>157175455</v>
      </c>
      <c r="G74" s="32">
        <f t="shared" si="6"/>
        <v>-42858995</v>
      </c>
      <c r="H74" s="32">
        <f t="shared" si="6"/>
        <v>-54228835</v>
      </c>
      <c r="I74" s="32">
        <f t="shared" si="6"/>
        <v>105119436</v>
      </c>
      <c r="J74" s="32">
        <f t="shared" si="6"/>
        <v>60885110</v>
      </c>
      <c r="K74" s="32">
        <f t="shared" si="6"/>
        <v>57846984</v>
      </c>
      <c r="L74" s="32">
        <f t="shared" si="6"/>
        <v>-22640284</v>
      </c>
      <c r="M74" s="32">
        <f t="shared" si="6"/>
        <v>-50964848</v>
      </c>
      <c r="N74" s="32">
        <f t="shared" si="6"/>
        <v>-51277776</v>
      </c>
      <c r="O74" s="33">
        <f t="shared" si="6"/>
        <v>-97702124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9"/>
  <sheetViews>
    <sheetView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1" max="241" width="96.140625" bestFit="1" customWidth="1"/>
    <col min="242" max="254" width="11" customWidth="1"/>
    <col min="255" max="255" width="12.5703125" customWidth="1"/>
    <col min="256" max="267" width="14.85546875" customWidth="1"/>
    <col min="268" max="268" width="18.85546875" bestFit="1" customWidth="1"/>
    <col min="269" max="269" width="19.85546875" customWidth="1"/>
    <col min="497" max="497" width="96.140625" bestFit="1" customWidth="1"/>
    <col min="498" max="510" width="11" customWidth="1"/>
    <col min="511" max="511" width="12.5703125" customWidth="1"/>
    <col min="512" max="523" width="14.85546875" customWidth="1"/>
    <col min="524" max="524" width="18.85546875" bestFit="1" customWidth="1"/>
    <col min="525" max="525" width="19.85546875" customWidth="1"/>
    <col min="753" max="753" width="96.140625" bestFit="1" customWidth="1"/>
    <col min="754" max="766" width="11" customWidth="1"/>
    <col min="767" max="767" width="12.5703125" customWidth="1"/>
    <col min="768" max="779" width="14.85546875" customWidth="1"/>
    <col min="780" max="780" width="18.85546875" bestFit="1" customWidth="1"/>
    <col min="781" max="781" width="19.85546875" customWidth="1"/>
    <col min="1009" max="1009" width="96.140625" bestFit="1" customWidth="1"/>
    <col min="1010" max="1022" width="11" customWidth="1"/>
    <col min="1023" max="1023" width="12.5703125" customWidth="1"/>
    <col min="1024" max="1035" width="14.85546875" customWidth="1"/>
    <col min="1036" max="1036" width="18.85546875" bestFit="1" customWidth="1"/>
    <col min="1037" max="1037" width="19.85546875" customWidth="1"/>
    <col min="1265" max="1265" width="96.140625" bestFit="1" customWidth="1"/>
    <col min="1266" max="1278" width="11" customWidth="1"/>
    <col min="1279" max="1279" width="12.5703125" customWidth="1"/>
    <col min="1280" max="1291" width="14.85546875" customWidth="1"/>
    <col min="1292" max="1292" width="18.85546875" bestFit="1" customWidth="1"/>
    <col min="1293" max="1293" width="19.85546875" customWidth="1"/>
    <col min="1521" max="1521" width="96.140625" bestFit="1" customWidth="1"/>
    <col min="1522" max="1534" width="11" customWidth="1"/>
    <col min="1535" max="1535" width="12.5703125" customWidth="1"/>
    <col min="1536" max="1547" width="14.85546875" customWidth="1"/>
    <col min="1548" max="1548" width="18.85546875" bestFit="1" customWidth="1"/>
    <col min="1549" max="1549" width="19.85546875" customWidth="1"/>
    <col min="1777" max="1777" width="96.140625" bestFit="1" customWidth="1"/>
    <col min="1778" max="1790" width="11" customWidth="1"/>
    <col min="1791" max="1791" width="12.5703125" customWidth="1"/>
    <col min="1792" max="1803" width="14.85546875" customWidth="1"/>
    <col min="1804" max="1804" width="18.85546875" bestFit="1" customWidth="1"/>
    <col min="1805" max="1805" width="19.85546875" customWidth="1"/>
    <col min="2033" max="2033" width="96.140625" bestFit="1" customWidth="1"/>
    <col min="2034" max="2046" width="11" customWidth="1"/>
    <col min="2047" max="2047" width="12.5703125" customWidth="1"/>
    <col min="2048" max="2059" width="14.85546875" customWidth="1"/>
    <col min="2060" max="2060" width="18.85546875" bestFit="1" customWidth="1"/>
    <col min="2061" max="2061" width="19.85546875" customWidth="1"/>
    <col min="2289" max="2289" width="96.140625" bestFit="1" customWidth="1"/>
    <col min="2290" max="2302" width="11" customWidth="1"/>
    <col min="2303" max="2303" width="12.5703125" customWidth="1"/>
    <col min="2304" max="2315" width="14.85546875" customWidth="1"/>
    <col min="2316" max="2316" width="18.85546875" bestFit="1" customWidth="1"/>
    <col min="2317" max="2317" width="19.85546875" customWidth="1"/>
    <col min="2545" max="2545" width="96.140625" bestFit="1" customWidth="1"/>
    <col min="2546" max="2558" width="11" customWidth="1"/>
    <col min="2559" max="2559" width="12.5703125" customWidth="1"/>
    <col min="2560" max="2571" width="14.85546875" customWidth="1"/>
    <col min="2572" max="2572" width="18.85546875" bestFit="1" customWidth="1"/>
    <col min="2573" max="2573" width="19.85546875" customWidth="1"/>
    <col min="2801" max="2801" width="96.140625" bestFit="1" customWidth="1"/>
    <col min="2802" max="2814" width="11" customWidth="1"/>
    <col min="2815" max="2815" width="12.5703125" customWidth="1"/>
    <col min="2816" max="2827" width="14.85546875" customWidth="1"/>
    <col min="2828" max="2828" width="18.85546875" bestFit="1" customWidth="1"/>
    <col min="2829" max="2829" width="19.85546875" customWidth="1"/>
    <col min="3057" max="3057" width="96.140625" bestFit="1" customWidth="1"/>
    <col min="3058" max="3070" width="11" customWidth="1"/>
    <col min="3071" max="3071" width="12.5703125" customWidth="1"/>
    <col min="3072" max="3083" width="14.85546875" customWidth="1"/>
    <col min="3084" max="3084" width="18.85546875" bestFit="1" customWidth="1"/>
    <col min="3085" max="3085" width="19.85546875" customWidth="1"/>
    <col min="3313" max="3313" width="96.140625" bestFit="1" customWidth="1"/>
    <col min="3314" max="3326" width="11" customWidth="1"/>
    <col min="3327" max="3327" width="12.5703125" customWidth="1"/>
    <col min="3328" max="3339" width="14.85546875" customWidth="1"/>
    <col min="3340" max="3340" width="18.85546875" bestFit="1" customWidth="1"/>
    <col min="3341" max="3341" width="19.85546875" customWidth="1"/>
    <col min="3569" max="3569" width="96.140625" bestFit="1" customWidth="1"/>
    <col min="3570" max="3582" width="11" customWidth="1"/>
    <col min="3583" max="3583" width="12.5703125" customWidth="1"/>
    <col min="3584" max="3595" width="14.85546875" customWidth="1"/>
    <col min="3596" max="3596" width="18.85546875" bestFit="1" customWidth="1"/>
    <col min="3597" max="3597" width="19.85546875" customWidth="1"/>
    <col min="3825" max="3825" width="96.140625" bestFit="1" customWidth="1"/>
    <col min="3826" max="3838" width="11" customWidth="1"/>
    <col min="3839" max="3839" width="12.5703125" customWidth="1"/>
    <col min="3840" max="3851" width="14.85546875" customWidth="1"/>
    <col min="3852" max="3852" width="18.85546875" bestFit="1" customWidth="1"/>
    <col min="3853" max="3853" width="19.85546875" customWidth="1"/>
    <col min="4081" max="4081" width="96.140625" bestFit="1" customWidth="1"/>
    <col min="4082" max="4094" width="11" customWidth="1"/>
    <col min="4095" max="4095" width="12.5703125" customWidth="1"/>
    <col min="4096" max="4107" width="14.85546875" customWidth="1"/>
    <col min="4108" max="4108" width="18.85546875" bestFit="1" customWidth="1"/>
    <col min="4109" max="4109" width="19.85546875" customWidth="1"/>
    <col min="4337" max="4337" width="96.140625" bestFit="1" customWidth="1"/>
    <col min="4338" max="4350" width="11" customWidth="1"/>
    <col min="4351" max="4351" width="12.5703125" customWidth="1"/>
    <col min="4352" max="4363" width="14.85546875" customWidth="1"/>
    <col min="4364" max="4364" width="18.85546875" bestFit="1" customWidth="1"/>
    <col min="4365" max="4365" width="19.85546875" customWidth="1"/>
    <col min="4593" max="4593" width="96.140625" bestFit="1" customWidth="1"/>
    <col min="4594" max="4606" width="11" customWidth="1"/>
    <col min="4607" max="4607" width="12.5703125" customWidth="1"/>
    <col min="4608" max="4619" width="14.85546875" customWidth="1"/>
    <col min="4620" max="4620" width="18.85546875" bestFit="1" customWidth="1"/>
    <col min="4621" max="4621" width="19.85546875" customWidth="1"/>
    <col min="4849" max="4849" width="96.140625" bestFit="1" customWidth="1"/>
    <col min="4850" max="4862" width="11" customWidth="1"/>
    <col min="4863" max="4863" width="12.5703125" customWidth="1"/>
    <col min="4864" max="4875" width="14.85546875" customWidth="1"/>
    <col min="4876" max="4876" width="18.85546875" bestFit="1" customWidth="1"/>
    <col min="4877" max="4877" width="19.85546875" customWidth="1"/>
    <col min="5105" max="5105" width="96.140625" bestFit="1" customWidth="1"/>
    <col min="5106" max="5118" width="11" customWidth="1"/>
    <col min="5119" max="5119" width="12.5703125" customWidth="1"/>
    <col min="5120" max="5131" width="14.85546875" customWidth="1"/>
    <col min="5132" max="5132" width="18.85546875" bestFit="1" customWidth="1"/>
    <col min="5133" max="5133" width="19.85546875" customWidth="1"/>
    <col min="5361" max="5361" width="96.140625" bestFit="1" customWidth="1"/>
    <col min="5362" max="5374" width="11" customWidth="1"/>
    <col min="5375" max="5375" width="12.5703125" customWidth="1"/>
    <col min="5376" max="5387" width="14.85546875" customWidth="1"/>
    <col min="5388" max="5388" width="18.85546875" bestFit="1" customWidth="1"/>
    <col min="5389" max="5389" width="19.85546875" customWidth="1"/>
    <col min="5617" max="5617" width="96.140625" bestFit="1" customWidth="1"/>
    <col min="5618" max="5630" width="11" customWidth="1"/>
    <col min="5631" max="5631" width="12.5703125" customWidth="1"/>
    <col min="5632" max="5643" width="14.85546875" customWidth="1"/>
    <col min="5644" max="5644" width="18.85546875" bestFit="1" customWidth="1"/>
    <col min="5645" max="5645" width="19.85546875" customWidth="1"/>
    <col min="5873" max="5873" width="96.140625" bestFit="1" customWidth="1"/>
    <col min="5874" max="5886" width="11" customWidth="1"/>
    <col min="5887" max="5887" width="12.5703125" customWidth="1"/>
    <col min="5888" max="5899" width="14.85546875" customWidth="1"/>
    <col min="5900" max="5900" width="18.85546875" bestFit="1" customWidth="1"/>
    <col min="5901" max="5901" width="19.85546875" customWidth="1"/>
    <col min="6129" max="6129" width="96.140625" bestFit="1" customWidth="1"/>
    <col min="6130" max="6142" width="11" customWidth="1"/>
    <col min="6143" max="6143" width="12.5703125" customWidth="1"/>
    <col min="6144" max="6155" width="14.85546875" customWidth="1"/>
    <col min="6156" max="6156" width="18.85546875" bestFit="1" customWidth="1"/>
    <col min="6157" max="6157" width="19.85546875" customWidth="1"/>
    <col min="6385" max="6385" width="96.140625" bestFit="1" customWidth="1"/>
    <col min="6386" max="6398" width="11" customWidth="1"/>
    <col min="6399" max="6399" width="12.5703125" customWidth="1"/>
    <col min="6400" max="6411" width="14.85546875" customWidth="1"/>
    <col min="6412" max="6412" width="18.85546875" bestFit="1" customWidth="1"/>
    <col min="6413" max="6413" width="19.85546875" customWidth="1"/>
    <col min="6641" max="6641" width="96.140625" bestFit="1" customWidth="1"/>
    <col min="6642" max="6654" width="11" customWidth="1"/>
    <col min="6655" max="6655" width="12.5703125" customWidth="1"/>
    <col min="6656" max="6667" width="14.85546875" customWidth="1"/>
    <col min="6668" max="6668" width="18.85546875" bestFit="1" customWidth="1"/>
    <col min="6669" max="6669" width="19.85546875" customWidth="1"/>
    <col min="6897" max="6897" width="96.140625" bestFit="1" customWidth="1"/>
    <col min="6898" max="6910" width="11" customWidth="1"/>
    <col min="6911" max="6911" width="12.5703125" customWidth="1"/>
    <col min="6912" max="6923" width="14.85546875" customWidth="1"/>
    <col min="6924" max="6924" width="18.85546875" bestFit="1" customWidth="1"/>
    <col min="6925" max="6925" width="19.85546875" customWidth="1"/>
    <col min="7153" max="7153" width="96.140625" bestFit="1" customWidth="1"/>
    <col min="7154" max="7166" width="11" customWidth="1"/>
    <col min="7167" max="7167" width="12.5703125" customWidth="1"/>
    <col min="7168" max="7179" width="14.85546875" customWidth="1"/>
    <col min="7180" max="7180" width="18.85546875" bestFit="1" customWidth="1"/>
    <col min="7181" max="7181" width="19.85546875" customWidth="1"/>
    <col min="7409" max="7409" width="96.140625" bestFit="1" customWidth="1"/>
    <col min="7410" max="7422" width="11" customWidth="1"/>
    <col min="7423" max="7423" width="12.5703125" customWidth="1"/>
    <col min="7424" max="7435" width="14.85546875" customWidth="1"/>
    <col min="7436" max="7436" width="18.85546875" bestFit="1" customWidth="1"/>
    <col min="7437" max="7437" width="19.85546875" customWidth="1"/>
    <col min="7665" max="7665" width="96.140625" bestFit="1" customWidth="1"/>
    <col min="7666" max="7678" width="11" customWidth="1"/>
    <col min="7679" max="7679" width="12.5703125" customWidth="1"/>
    <col min="7680" max="7691" width="14.85546875" customWidth="1"/>
    <col min="7692" max="7692" width="18.85546875" bestFit="1" customWidth="1"/>
    <col min="7693" max="7693" width="19.85546875" customWidth="1"/>
    <col min="7921" max="7921" width="96.140625" bestFit="1" customWidth="1"/>
    <col min="7922" max="7934" width="11" customWidth="1"/>
    <col min="7935" max="7935" width="12.5703125" customWidth="1"/>
    <col min="7936" max="7947" width="14.85546875" customWidth="1"/>
    <col min="7948" max="7948" width="18.85546875" bestFit="1" customWidth="1"/>
    <col min="7949" max="7949" width="19.85546875" customWidth="1"/>
    <col min="8177" max="8177" width="96.140625" bestFit="1" customWidth="1"/>
    <col min="8178" max="8190" width="11" customWidth="1"/>
    <col min="8191" max="8191" width="12.5703125" customWidth="1"/>
    <col min="8192" max="8203" width="14.85546875" customWidth="1"/>
    <col min="8204" max="8204" width="18.85546875" bestFit="1" customWidth="1"/>
    <col min="8205" max="8205" width="19.85546875" customWidth="1"/>
    <col min="8433" max="8433" width="96.140625" bestFit="1" customWidth="1"/>
    <col min="8434" max="8446" width="11" customWidth="1"/>
    <col min="8447" max="8447" width="12.5703125" customWidth="1"/>
    <col min="8448" max="8459" width="14.85546875" customWidth="1"/>
    <col min="8460" max="8460" width="18.85546875" bestFit="1" customWidth="1"/>
    <col min="8461" max="8461" width="19.85546875" customWidth="1"/>
    <col min="8689" max="8689" width="96.140625" bestFit="1" customWidth="1"/>
    <col min="8690" max="8702" width="11" customWidth="1"/>
    <col min="8703" max="8703" width="12.5703125" customWidth="1"/>
    <col min="8704" max="8715" width="14.85546875" customWidth="1"/>
    <col min="8716" max="8716" width="18.85546875" bestFit="1" customWidth="1"/>
    <col min="8717" max="8717" width="19.85546875" customWidth="1"/>
    <col min="8945" max="8945" width="96.140625" bestFit="1" customWidth="1"/>
    <col min="8946" max="8958" width="11" customWidth="1"/>
    <col min="8959" max="8959" width="12.5703125" customWidth="1"/>
    <col min="8960" max="8971" width="14.85546875" customWidth="1"/>
    <col min="8972" max="8972" width="18.85546875" bestFit="1" customWidth="1"/>
    <col min="8973" max="8973" width="19.85546875" customWidth="1"/>
    <col min="9201" max="9201" width="96.140625" bestFit="1" customWidth="1"/>
    <col min="9202" max="9214" width="11" customWidth="1"/>
    <col min="9215" max="9215" width="12.5703125" customWidth="1"/>
    <col min="9216" max="9227" width="14.85546875" customWidth="1"/>
    <col min="9228" max="9228" width="18.85546875" bestFit="1" customWidth="1"/>
    <col min="9229" max="9229" width="19.85546875" customWidth="1"/>
    <col min="9457" max="9457" width="96.140625" bestFit="1" customWidth="1"/>
    <col min="9458" max="9470" width="11" customWidth="1"/>
    <col min="9471" max="9471" width="12.5703125" customWidth="1"/>
    <col min="9472" max="9483" width="14.85546875" customWidth="1"/>
    <col min="9484" max="9484" width="18.85546875" bestFit="1" customWidth="1"/>
    <col min="9485" max="9485" width="19.85546875" customWidth="1"/>
    <col min="9713" max="9713" width="96.140625" bestFit="1" customWidth="1"/>
    <col min="9714" max="9726" width="11" customWidth="1"/>
    <col min="9727" max="9727" width="12.5703125" customWidth="1"/>
    <col min="9728" max="9739" width="14.85546875" customWidth="1"/>
    <col min="9740" max="9740" width="18.85546875" bestFit="1" customWidth="1"/>
    <col min="9741" max="9741" width="19.85546875" customWidth="1"/>
    <col min="9969" max="9969" width="96.140625" bestFit="1" customWidth="1"/>
    <col min="9970" max="9982" width="11" customWidth="1"/>
    <col min="9983" max="9983" width="12.5703125" customWidth="1"/>
    <col min="9984" max="9995" width="14.85546875" customWidth="1"/>
    <col min="9996" max="9996" width="18.85546875" bestFit="1" customWidth="1"/>
    <col min="9997" max="9997" width="19.85546875" customWidth="1"/>
    <col min="10225" max="10225" width="96.140625" bestFit="1" customWidth="1"/>
    <col min="10226" max="10238" width="11" customWidth="1"/>
    <col min="10239" max="10239" width="12.5703125" customWidth="1"/>
    <col min="10240" max="10251" width="14.85546875" customWidth="1"/>
    <col min="10252" max="10252" width="18.85546875" bestFit="1" customWidth="1"/>
    <col min="10253" max="10253" width="19.85546875" customWidth="1"/>
    <col min="10481" max="10481" width="96.140625" bestFit="1" customWidth="1"/>
    <col min="10482" max="10494" width="11" customWidth="1"/>
    <col min="10495" max="10495" width="12.5703125" customWidth="1"/>
    <col min="10496" max="10507" width="14.85546875" customWidth="1"/>
    <col min="10508" max="10508" width="18.85546875" bestFit="1" customWidth="1"/>
    <col min="10509" max="10509" width="19.85546875" customWidth="1"/>
    <col min="10737" max="10737" width="96.140625" bestFit="1" customWidth="1"/>
    <col min="10738" max="10750" width="11" customWidth="1"/>
    <col min="10751" max="10751" width="12.5703125" customWidth="1"/>
    <col min="10752" max="10763" width="14.85546875" customWidth="1"/>
    <col min="10764" max="10764" width="18.85546875" bestFit="1" customWidth="1"/>
    <col min="10765" max="10765" width="19.85546875" customWidth="1"/>
    <col min="10993" max="10993" width="96.140625" bestFit="1" customWidth="1"/>
    <col min="10994" max="11006" width="11" customWidth="1"/>
    <col min="11007" max="11007" width="12.5703125" customWidth="1"/>
    <col min="11008" max="11019" width="14.85546875" customWidth="1"/>
    <col min="11020" max="11020" width="18.85546875" bestFit="1" customWidth="1"/>
    <col min="11021" max="11021" width="19.85546875" customWidth="1"/>
    <col min="11249" max="11249" width="96.140625" bestFit="1" customWidth="1"/>
    <col min="11250" max="11262" width="11" customWidth="1"/>
    <col min="11263" max="11263" width="12.5703125" customWidth="1"/>
    <col min="11264" max="11275" width="14.85546875" customWidth="1"/>
    <col min="11276" max="11276" width="18.85546875" bestFit="1" customWidth="1"/>
    <col min="11277" max="11277" width="19.85546875" customWidth="1"/>
    <col min="11505" max="11505" width="96.140625" bestFit="1" customWidth="1"/>
    <col min="11506" max="11518" width="11" customWidth="1"/>
    <col min="11519" max="11519" width="12.5703125" customWidth="1"/>
    <col min="11520" max="11531" width="14.85546875" customWidth="1"/>
    <col min="11532" max="11532" width="18.85546875" bestFit="1" customWidth="1"/>
    <col min="11533" max="11533" width="19.85546875" customWidth="1"/>
    <col min="11761" max="11761" width="96.140625" bestFit="1" customWidth="1"/>
    <col min="11762" max="11774" width="11" customWidth="1"/>
    <col min="11775" max="11775" width="12.5703125" customWidth="1"/>
    <col min="11776" max="11787" width="14.85546875" customWidth="1"/>
    <col min="11788" max="11788" width="18.85546875" bestFit="1" customWidth="1"/>
    <col min="11789" max="11789" width="19.85546875" customWidth="1"/>
    <col min="12017" max="12017" width="96.140625" bestFit="1" customWidth="1"/>
    <col min="12018" max="12030" width="11" customWidth="1"/>
    <col min="12031" max="12031" width="12.5703125" customWidth="1"/>
    <col min="12032" max="12043" width="14.85546875" customWidth="1"/>
    <col min="12044" max="12044" width="18.85546875" bestFit="1" customWidth="1"/>
    <col min="12045" max="12045" width="19.85546875" customWidth="1"/>
    <col min="12273" max="12273" width="96.140625" bestFit="1" customWidth="1"/>
    <col min="12274" max="12286" width="11" customWidth="1"/>
    <col min="12287" max="12287" width="12.5703125" customWidth="1"/>
    <col min="12288" max="12299" width="14.85546875" customWidth="1"/>
    <col min="12300" max="12300" width="18.85546875" bestFit="1" customWidth="1"/>
    <col min="12301" max="12301" width="19.85546875" customWidth="1"/>
    <col min="12529" max="12529" width="96.140625" bestFit="1" customWidth="1"/>
    <col min="12530" max="12542" width="11" customWidth="1"/>
    <col min="12543" max="12543" width="12.5703125" customWidth="1"/>
    <col min="12544" max="12555" width="14.85546875" customWidth="1"/>
    <col min="12556" max="12556" width="18.85546875" bestFit="1" customWidth="1"/>
    <col min="12557" max="12557" width="19.85546875" customWidth="1"/>
    <col min="12785" max="12785" width="96.140625" bestFit="1" customWidth="1"/>
    <col min="12786" max="12798" width="11" customWidth="1"/>
    <col min="12799" max="12799" width="12.5703125" customWidth="1"/>
    <col min="12800" max="12811" width="14.85546875" customWidth="1"/>
    <col min="12812" max="12812" width="18.85546875" bestFit="1" customWidth="1"/>
    <col min="12813" max="12813" width="19.85546875" customWidth="1"/>
    <col min="13041" max="13041" width="96.140625" bestFit="1" customWidth="1"/>
    <col min="13042" max="13054" width="11" customWidth="1"/>
    <col min="13055" max="13055" width="12.5703125" customWidth="1"/>
    <col min="13056" max="13067" width="14.85546875" customWidth="1"/>
    <col min="13068" max="13068" width="18.85546875" bestFit="1" customWidth="1"/>
    <col min="13069" max="13069" width="19.85546875" customWidth="1"/>
    <col min="13297" max="13297" width="96.140625" bestFit="1" customWidth="1"/>
    <col min="13298" max="13310" width="11" customWidth="1"/>
    <col min="13311" max="13311" width="12.5703125" customWidth="1"/>
    <col min="13312" max="13323" width="14.85546875" customWidth="1"/>
    <col min="13324" max="13324" width="18.85546875" bestFit="1" customWidth="1"/>
    <col min="13325" max="13325" width="19.85546875" customWidth="1"/>
    <col min="13553" max="13553" width="96.140625" bestFit="1" customWidth="1"/>
    <col min="13554" max="13566" width="11" customWidth="1"/>
    <col min="13567" max="13567" width="12.5703125" customWidth="1"/>
    <col min="13568" max="13579" width="14.85546875" customWidth="1"/>
    <col min="13580" max="13580" width="18.85546875" bestFit="1" customWidth="1"/>
    <col min="13581" max="13581" width="19.85546875" customWidth="1"/>
    <col min="13809" max="13809" width="96.140625" bestFit="1" customWidth="1"/>
    <col min="13810" max="13822" width="11" customWidth="1"/>
    <col min="13823" max="13823" width="12.5703125" customWidth="1"/>
    <col min="13824" max="13835" width="14.85546875" customWidth="1"/>
    <col min="13836" max="13836" width="18.85546875" bestFit="1" customWidth="1"/>
    <col min="13837" max="13837" width="19.85546875" customWidth="1"/>
    <col min="14065" max="14065" width="96.140625" bestFit="1" customWidth="1"/>
    <col min="14066" max="14078" width="11" customWidth="1"/>
    <col min="14079" max="14079" width="12.5703125" customWidth="1"/>
    <col min="14080" max="14091" width="14.85546875" customWidth="1"/>
    <col min="14092" max="14092" width="18.85546875" bestFit="1" customWidth="1"/>
    <col min="14093" max="14093" width="19.85546875" customWidth="1"/>
    <col min="14321" max="14321" width="96.140625" bestFit="1" customWidth="1"/>
    <col min="14322" max="14334" width="11" customWidth="1"/>
    <col min="14335" max="14335" width="12.5703125" customWidth="1"/>
    <col min="14336" max="14347" width="14.85546875" customWidth="1"/>
    <col min="14348" max="14348" width="18.85546875" bestFit="1" customWidth="1"/>
    <col min="14349" max="14349" width="19.85546875" customWidth="1"/>
    <col min="14577" max="14577" width="96.140625" bestFit="1" customWidth="1"/>
    <col min="14578" max="14590" width="11" customWidth="1"/>
    <col min="14591" max="14591" width="12.5703125" customWidth="1"/>
    <col min="14592" max="14603" width="14.85546875" customWidth="1"/>
    <col min="14604" max="14604" width="18.85546875" bestFit="1" customWidth="1"/>
    <col min="14605" max="14605" width="19.85546875" customWidth="1"/>
    <col min="14833" max="14833" width="96.140625" bestFit="1" customWidth="1"/>
    <col min="14834" max="14846" width="11" customWidth="1"/>
    <col min="14847" max="14847" width="12.5703125" customWidth="1"/>
    <col min="14848" max="14859" width="14.85546875" customWidth="1"/>
    <col min="14860" max="14860" width="18.85546875" bestFit="1" customWidth="1"/>
    <col min="14861" max="14861" width="19.85546875" customWidth="1"/>
    <col min="15089" max="15089" width="96.140625" bestFit="1" customWidth="1"/>
    <col min="15090" max="15102" width="11" customWidth="1"/>
    <col min="15103" max="15103" width="12.5703125" customWidth="1"/>
    <col min="15104" max="15115" width="14.85546875" customWidth="1"/>
    <col min="15116" max="15116" width="18.85546875" bestFit="1" customWidth="1"/>
    <col min="15117" max="15117" width="19.85546875" customWidth="1"/>
    <col min="15345" max="15345" width="96.140625" bestFit="1" customWidth="1"/>
    <col min="15346" max="15358" width="11" customWidth="1"/>
    <col min="15359" max="15359" width="12.5703125" customWidth="1"/>
    <col min="15360" max="15371" width="14.85546875" customWidth="1"/>
    <col min="15372" max="15372" width="18.85546875" bestFit="1" customWidth="1"/>
    <col min="15373" max="15373" width="19.85546875" customWidth="1"/>
    <col min="15601" max="15601" width="96.140625" bestFit="1" customWidth="1"/>
    <col min="15602" max="15614" width="11" customWidth="1"/>
    <col min="15615" max="15615" width="12.5703125" customWidth="1"/>
    <col min="15616" max="15627" width="14.85546875" customWidth="1"/>
    <col min="15628" max="15628" width="18.85546875" bestFit="1" customWidth="1"/>
    <col min="15629" max="15629" width="19.85546875" customWidth="1"/>
    <col min="15857" max="15857" width="96.140625" bestFit="1" customWidth="1"/>
    <col min="15858" max="15870" width="11" customWidth="1"/>
    <col min="15871" max="15871" width="12.5703125" customWidth="1"/>
    <col min="15872" max="15883" width="14.85546875" customWidth="1"/>
    <col min="15884" max="15884" width="18.85546875" bestFit="1" customWidth="1"/>
    <col min="15885" max="15885" width="19.85546875" customWidth="1"/>
    <col min="16113" max="16113" width="96.140625" bestFit="1" customWidth="1"/>
    <col min="16114" max="16126" width="11" customWidth="1"/>
    <col min="16127" max="16127" width="12.5703125" customWidth="1"/>
    <col min="16128" max="16139" width="14.85546875" customWidth="1"/>
    <col min="16140" max="16140" width="18.85546875" bestFit="1" customWidth="1"/>
    <col min="16141" max="16141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40909</v>
      </c>
      <c r="E3" s="11">
        <v>40940</v>
      </c>
      <c r="F3" s="11">
        <v>40969</v>
      </c>
      <c r="G3" s="11">
        <v>41000</v>
      </c>
      <c r="H3" s="11">
        <v>41030</v>
      </c>
      <c r="I3" s="11">
        <v>41061</v>
      </c>
      <c r="J3" s="11">
        <v>41091</v>
      </c>
      <c r="K3" s="11">
        <v>41122</v>
      </c>
      <c r="L3" s="11">
        <v>41153</v>
      </c>
      <c r="M3" s="11">
        <v>41183</v>
      </c>
      <c r="N3" s="11">
        <v>41214</v>
      </c>
      <c r="O3" s="11">
        <v>41244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2012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 t="shared" ref="C6:O6" si="0">SUM(C7:C29)</f>
        <v>6999327349</v>
      </c>
      <c r="D6" s="18">
        <f t="shared" si="0"/>
        <v>651078462</v>
      </c>
      <c r="E6" s="19">
        <f t="shared" si="0"/>
        <v>545866791</v>
      </c>
      <c r="F6" s="19">
        <f t="shared" si="0"/>
        <v>490007410</v>
      </c>
      <c r="G6" s="19">
        <f t="shared" si="0"/>
        <v>457734789</v>
      </c>
      <c r="H6" s="19">
        <f t="shared" si="0"/>
        <v>521392250</v>
      </c>
      <c r="I6" s="19">
        <f t="shared" si="0"/>
        <v>657337687</v>
      </c>
      <c r="J6" s="19">
        <f t="shared" si="0"/>
        <v>551206046</v>
      </c>
      <c r="K6" s="19">
        <f t="shared" si="0"/>
        <v>593424961</v>
      </c>
      <c r="L6" s="19">
        <f t="shared" si="0"/>
        <v>634543393</v>
      </c>
      <c r="M6" s="19">
        <f t="shared" si="0"/>
        <v>522836745</v>
      </c>
      <c r="N6" s="19">
        <f t="shared" si="0"/>
        <v>479106699</v>
      </c>
      <c r="O6" s="20">
        <f t="shared" si="0"/>
        <v>894792116</v>
      </c>
    </row>
    <row r="7" spans="2:15" x14ac:dyDescent="0.25">
      <c r="B7" s="39" t="s">
        <v>117</v>
      </c>
      <c r="C7" s="34">
        <f>SUM(D7:O7)</f>
        <v>2590361679</v>
      </c>
      <c r="D7" s="25">
        <v>197083497</v>
      </c>
      <c r="E7" s="26">
        <v>186853172</v>
      </c>
      <c r="F7" s="26">
        <v>247287774</v>
      </c>
      <c r="G7" s="26">
        <v>187178690</v>
      </c>
      <c r="H7" s="26">
        <v>188364908</v>
      </c>
      <c r="I7" s="26">
        <v>209211665</v>
      </c>
      <c r="J7" s="26">
        <v>192373441</v>
      </c>
      <c r="K7" s="26">
        <v>199226443</v>
      </c>
      <c r="L7" s="26">
        <v>190019242</v>
      </c>
      <c r="M7" s="26">
        <v>208383080</v>
      </c>
      <c r="N7" s="26">
        <v>189276720</v>
      </c>
      <c r="O7" s="27">
        <v>395103047</v>
      </c>
    </row>
    <row r="8" spans="2:15" x14ac:dyDescent="0.25">
      <c r="B8" s="40" t="s">
        <v>118</v>
      </c>
      <c r="C8" s="35">
        <f t="shared" ref="C8:C29" si="1">SUM(D8:O8)</f>
        <v>49640163</v>
      </c>
      <c r="D8" s="23">
        <v>5277178</v>
      </c>
      <c r="E8" s="21">
        <v>5258314</v>
      </c>
      <c r="F8" s="21">
        <v>5330082</v>
      </c>
      <c r="G8" s="21">
        <v>0</v>
      </c>
      <c r="H8" s="21">
        <v>0</v>
      </c>
      <c r="I8" s="21">
        <v>1853235</v>
      </c>
      <c r="J8" s="21">
        <v>4267966</v>
      </c>
      <c r="K8" s="21">
        <v>5567552</v>
      </c>
      <c r="L8" s="21">
        <v>5619152</v>
      </c>
      <c r="M8" s="21">
        <v>5547194</v>
      </c>
      <c r="N8" s="21">
        <v>5871870</v>
      </c>
      <c r="O8" s="28">
        <v>5047620</v>
      </c>
    </row>
    <row r="9" spans="2:15" x14ac:dyDescent="0.25">
      <c r="B9" s="40" t="s">
        <v>119</v>
      </c>
      <c r="C9" s="35">
        <f t="shared" si="1"/>
        <v>40273650</v>
      </c>
      <c r="D9" s="23">
        <v>40273650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120</v>
      </c>
      <c r="C10" s="35">
        <f t="shared" si="1"/>
        <v>89627702</v>
      </c>
      <c r="D10" s="23">
        <v>7514193</v>
      </c>
      <c r="E10" s="21">
        <v>7556236</v>
      </c>
      <c r="F10" s="21">
        <v>7556236</v>
      </c>
      <c r="G10" s="21">
        <v>7277914</v>
      </c>
      <c r="H10" s="21">
        <v>7389017</v>
      </c>
      <c r="I10" s="21">
        <v>7517337</v>
      </c>
      <c r="J10" s="21">
        <v>7642613</v>
      </c>
      <c r="K10" s="21">
        <v>7568858</v>
      </c>
      <c r="L10" s="21">
        <v>7413820</v>
      </c>
      <c r="M10" s="21">
        <v>7317065</v>
      </c>
      <c r="N10" s="21">
        <v>7275412</v>
      </c>
      <c r="O10" s="28">
        <v>7599001</v>
      </c>
    </row>
    <row r="11" spans="2:15" x14ac:dyDescent="0.25">
      <c r="B11" s="40" t="s">
        <v>121</v>
      </c>
      <c r="C11" s="35">
        <f t="shared" si="1"/>
        <v>163481810</v>
      </c>
      <c r="D11" s="23">
        <v>16135345</v>
      </c>
      <c r="E11" s="21">
        <v>16135345</v>
      </c>
      <c r="F11" s="21">
        <v>0</v>
      </c>
      <c r="G11" s="21">
        <v>0</v>
      </c>
      <c r="H11" s="21">
        <v>14730456</v>
      </c>
      <c r="I11" s="21">
        <v>14418252</v>
      </c>
      <c r="J11" s="21">
        <v>14730456</v>
      </c>
      <c r="K11" s="21">
        <v>14730456</v>
      </c>
      <c r="L11" s="21">
        <v>14730456</v>
      </c>
      <c r="M11" s="21">
        <v>14730456</v>
      </c>
      <c r="N11" s="21">
        <v>14730456</v>
      </c>
      <c r="O11" s="28">
        <v>28410132</v>
      </c>
    </row>
    <row r="12" spans="2:15" x14ac:dyDescent="0.25">
      <c r="B12" s="40" t="s">
        <v>122</v>
      </c>
      <c r="C12" s="35">
        <f t="shared" si="1"/>
        <v>44510374</v>
      </c>
      <c r="D12" s="23">
        <v>0</v>
      </c>
      <c r="E12" s="21">
        <v>0</v>
      </c>
      <c r="F12" s="21">
        <v>22261689</v>
      </c>
      <c r="G12" s="22">
        <v>0</v>
      </c>
      <c r="H12" s="22">
        <v>0</v>
      </c>
      <c r="I12" s="22">
        <v>21030685</v>
      </c>
      <c r="J12" s="22">
        <v>1218000</v>
      </c>
      <c r="K12" s="21">
        <v>0</v>
      </c>
      <c r="L12" s="21">
        <v>0</v>
      </c>
      <c r="M12" s="21">
        <v>0</v>
      </c>
      <c r="N12" s="21">
        <v>0</v>
      </c>
      <c r="O12" s="28">
        <v>0</v>
      </c>
    </row>
    <row r="13" spans="2:15" x14ac:dyDescent="0.25">
      <c r="B13" s="40" t="s">
        <v>147</v>
      </c>
      <c r="C13" s="35">
        <f t="shared" si="1"/>
        <v>21044960</v>
      </c>
      <c r="D13" s="23">
        <v>0</v>
      </c>
      <c r="E13" s="21">
        <v>0</v>
      </c>
      <c r="F13" s="21">
        <v>0</v>
      </c>
      <c r="G13" s="22">
        <v>0</v>
      </c>
      <c r="H13" s="22">
        <v>0</v>
      </c>
      <c r="I13" s="21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9">
        <v>21044960</v>
      </c>
    </row>
    <row r="14" spans="2:15" x14ac:dyDescent="0.25">
      <c r="B14" s="40" t="s">
        <v>123</v>
      </c>
      <c r="C14" s="35">
        <f t="shared" si="1"/>
        <v>26692426</v>
      </c>
      <c r="D14" s="23">
        <v>2238756</v>
      </c>
      <c r="E14" s="21">
        <v>2249824</v>
      </c>
      <c r="F14" s="21">
        <v>2249824</v>
      </c>
      <c r="G14" s="21">
        <v>2151542</v>
      </c>
      <c r="H14" s="21">
        <v>2192692</v>
      </c>
      <c r="I14" s="21">
        <v>2233992</v>
      </c>
      <c r="J14" s="21">
        <v>2274703</v>
      </c>
      <c r="K14" s="21">
        <v>2253127</v>
      </c>
      <c r="L14" s="21">
        <v>2208832</v>
      </c>
      <c r="M14" s="21">
        <v>2186063</v>
      </c>
      <c r="N14" s="21">
        <v>2175975</v>
      </c>
      <c r="O14" s="28">
        <v>2277096</v>
      </c>
    </row>
    <row r="15" spans="2:15" x14ac:dyDescent="0.25">
      <c r="B15" s="40" t="s">
        <v>138</v>
      </c>
      <c r="C15" s="35">
        <f t="shared" si="1"/>
        <v>2676978</v>
      </c>
      <c r="D15" s="23">
        <v>279765</v>
      </c>
      <c r="E15" s="21">
        <v>279765</v>
      </c>
      <c r="F15" s="21">
        <v>242739</v>
      </c>
      <c r="G15" s="22">
        <v>242739</v>
      </c>
      <c r="H15" s="22">
        <v>242739</v>
      </c>
      <c r="I15" s="22">
        <v>197054</v>
      </c>
      <c r="J15" s="22">
        <v>197054</v>
      </c>
      <c r="K15" s="22">
        <v>197054</v>
      </c>
      <c r="L15" s="22">
        <v>197054</v>
      </c>
      <c r="M15" s="22">
        <v>197054</v>
      </c>
      <c r="N15" s="22">
        <v>197054</v>
      </c>
      <c r="O15" s="29">
        <v>206907</v>
      </c>
    </row>
    <row r="16" spans="2:15" x14ac:dyDescent="0.25">
      <c r="B16" s="40" t="s">
        <v>124</v>
      </c>
      <c r="C16" s="35">
        <f t="shared" si="1"/>
        <v>20773232</v>
      </c>
      <c r="D16" s="23">
        <v>0</v>
      </c>
      <c r="E16" s="21">
        <v>0</v>
      </c>
      <c r="F16" s="21">
        <v>0</v>
      </c>
      <c r="G16" s="22">
        <v>0</v>
      </c>
      <c r="H16" s="22">
        <v>0</v>
      </c>
      <c r="I16" s="22">
        <v>0</v>
      </c>
      <c r="J16" s="21">
        <v>0</v>
      </c>
      <c r="K16" s="22">
        <v>0</v>
      </c>
      <c r="L16" s="22">
        <v>20773232</v>
      </c>
      <c r="M16" s="22">
        <v>0</v>
      </c>
      <c r="N16" s="22">
        <v>0</v>
      </c>
      <c r="O16" s="28">
        <v>0</v>
      </c>
    </row>
    <row r="17" spans="2:15" x14ac:dyDescent="0.25">
      <c r="B17" s="40" t="s">
        <v>125</v>
      </c>
      <c r="C17" s="35">
        <f t="shared" si="1"/>
        <v>73432794</v>
      </c>
      <c r="D17" s="23">
        <v>6294106</v>
      </c>
      <c r="E17" s="21">
        <v>6204447</v>
      </c>
      <c r="F17" s="21">
        <v>6218880</v>
      </c>
      <c r="G17" s="21">
        <v>5834811</v>
      </c>
      <c r="H17" s="21">
        <v>6006093</v>
      </c>
      <c r="I17" s="21">
        <v>6099127</v>
      </c>
      <c r="J17" s="21">
        <v>6128897</v>
      </c>
      <c r="K17" s="21">
        <v>6180753</v>
      </c>
      <c r="L17" s="21">
        <v>6256764</v>
      </c>
      <c r="M17" s="21">
        <v>6029040</v>
      </c>
      <c r="N17" s="21">
        <v>6072516</v>
      </c>
      <c r="O17" s="28">
        <v>6107360</v>
      </c>
    </row>
    <row r="18" spans="2:15" x14ac:dyDescent="0.25">
      <c r="B18" s="40" t="s">
        <v>126</v>
      </c>
      <c r="C18" s="35">
        <f t="shared" si="1"/>
        <v>13413664</v>
      </c>
      <c r="D18" s="23">
        <v>0</v>
      </c>
      <c r="E18" s="21">
        <v>0</v>
      </c>
      <c r="F18" s="21">
        <v>0</v>
      </c>
      <c r="G18" s="22">
        <v>0</v>
      </c>
      <c r="H18" s="22">
        <v>0</v>
      </c>
      <c r="I18" s="22">
        <v>0</v>
      </c>
      <c r="J18" s="22">
        <v>4793530</v>
      </c>
      <c r="K18" s="22">
        <v>0</v>
      </c>
      <c r="L18" s="22">
        <v>0</v>
      </c>
      <c r="M18" s="22">
        <v>0</v>
      </c>
      <c r="N18" s="21">
        <v>0</v>
      </c>
      <c r="O18" s="28">
        <v>8620134</v>
      </c>
    </row>
    <row r="19" spans="2:15" x14ac:dyDescent="0.25">
      <c r="B19" s="40" t="s">
        <v>127</v>
      </c>
      <c r="C19" s="35">
        <f t="shared" si="1"/>
        <v>489786157</v>
      </c>
      <c r="D19" s="23">
        <v>50218065</v>
      </c>
      <c r="E19" s="21">
        <v>3759604</v>
      </c>
      <c r="F19" s="21">
        <v>0</v>
      </c>
      <c r="G19" s="22">
        <v>8000321</v>
      </c>
      <c r="H19" s="22">
        <v>0</v>
      </c>
      <c r="I19" s="22">
        <v>125676209</v>
      </c>
      <c r="J19" s="21">
        <v>9787361</v>
      </c>
      <c r="K19" s="21">
        <v>128031006</v>
      </c>
      <c r="L19" s="21">
        <v>0</v>
      </c>
      <c r="M19" s="22">
        <v>29176427</v>
      </c>
      <c r="N19" s="21">
        <v>0</v>
      </c>
      <c r="O19" s="28">
        <v>135137164</v>
      </c>
    </row>
    <row r="20" spans="2:15" x14ac:dyDescent="0.25">
      <c r="B20" s="40" t="s">
        <v>18</v>
      </c>
      <c r="C20" s="35">
        <f t="shared" si="1"/>
        <v>386233482</v>
      </c>
      <c r="D20" s="23">
        <v>0</v>
      </c>
      <c r="E20" s="21">
        <v>58624353</v>
      </c>
      <c r="F20" s="21">
        <v>22095795</v>
      </c>
      <c r="G20" s="21">
        <v>22095793</v>
      </c>
      <c r="H20" s="21">
        <v>73803107</v>
      </c>
      <c r="I20" s="21">
        <v>26907070</v>
      </c>
      <c r="J20" s="21">
        <v>41659404</v>
      </c>
      <c r="K20" s="21">
        <v>23977920</v>
      </c>
      <c r="L20" s="21">
        <v>21751897</v>
      </c>
      <c r="M20" s="21">
        <v>30372522</v>
      </c>
      <c r="N20" s="21">
        <v>27832977</v>
      </c>
      <c r="O20" s="28">
        <v>37112644</v>
      </c>
    </row>
    <row r="21" spans="2:15" x14ac:dyDescent="0.25">
      <c r="B21" s="40" t="s">
        <v>128</v>
      </c>
      <c r="C21" s="35">
        <f t="shared" si="1"/>
        <v>209045904</v>
      </c>
      <c r="D21" s="23">
        <v>23383416</v>
      </c>
      <c r="E21" s="21">
        <v>19384821</v>
      </c>
      <c r="F21" s="21">
        <v>12633864</v>
      </c>
      <c r="G21" s="21">
        <v>13184960</v>
      </c>
      <c r="H21" s="21">
        <v>17832773</v>
      </c>
      <c r="I21" s="21">
        <v>15770937</v>
      </c>
      <c r="J21" s="21">
        <v>24477133</v>
      </c>
      <c r="K21" s="21">
        <v>16593436</v>
      </c>
      <c r="L21" s="21">
        <v>15019805</v>
      </c>
      <c r="M21" s="21">
        <v>19742385</v>
      </c>
      <c r="N21" s="21">
        <v>14586580</v>
      </c>
      <c r="O21" s="28">
        <v>16435794</v>
      </c>
    </row>
    <row r="22" spans="2:15" x14ac:dyDescent="0.25">
      <c r="B22" s="40" t="s">
        <v>129</v>
      </c>
      <c r="C22" s="35">
        <f t="shared" si="1"/>
        <v>725305085</v>
      </c>
      <c r="D22" s="23">
        <v>53948452</v>
      </c>
      <c r="E22" s="21">
        <v>53948452</v>
      </c>
      <c r="F22" s="21">
        <v>0</v>
      </c>
      <c r="G22" s="21">
        <v>57801016</v>
      </c>
      <c r="H22" s="21">
        <v>57233386</v>
      </c>
      <c r="I22" s="22">
        <v>61688392</v>
      </c>
      <c r="J22" s="21">
        <v>121544821</v>
      </c>
      <c r="K22" s="21">
        <v>59208439</v>
      </c>
      <c r="L22" s="21">
        <v>57951741</v>
      </c>
      <c r="M22" s="21">
        <v>57956416</v>
      </c>
      <c r="N22" s="21">
        <v>69855593</v>
      </c>
      <c r="O22" s="28">
        <v>74168377</v>
      </c>
    </row>
    <row r="23" spans="2:15" x14ac:dyDescent="0.25">
      <c r="B23" s="40" t="s">
        <v>130</v>
      </c>
      <c r="C23" s="35">
        <f t="shared" si="1"/>
        <v>236625345</v>
      </c>
      <c r="D23" s="23">
        <v>20442700</v>
      </c>
      <c r="E23" s="21">
        <v>20534904</v>
      </c>
      <c r="F23" s="21">
        <v>20542992</v>
      </c>
      <c r="G23" s="21">
        <v>18953390</v>
      </c>
      <c r="H23" s="21">
        <v>19248639</v>
      </c>
      <c r="I23" s="21">
        <v>19576206</v>
      </c>
      <c r="J23" s="21">
        <v>20010667</v>
      </c>
      <c r="K23" s="21">
        <v>19882391</v>
      </c>
      <c r="L23" s="21">
        <v>19486267</v>
      </c>
      <c r="M23" s="21">
        <v>19276036</v>
      </c>
      <c r="N23" s="21">
        <v>19148440</v>
      </c>
      <c r="O23" s="28">
        <v>19522713</v>
      </c>
    </row>
    <row r="24" spans="2:15" x14ac:dyDescent="0.25">
      <c r="B24" s="40" t="s">
        <v>131</v>
      </c>
      <c r="C24" s="35">
        <f t="shared" si="1"/>
        <v>14340914</v>
      </c>
      <c r="D24" s="23">
        <v>0</v>
      </c>
      <c r="E24" s="21">
        <v>0</v>
      </c>
      <c r="F24" s="21">
        <v>0</v>
      </c>
      <c r="G24" s="21">
        <v>0</v>
      </c>
      <c r="H24" s="21">
        <v>14340914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8">
        <v>0</v>
      </c>
    </row>
    <row r="25" spans="2:15" x14ac:dyDescent="0.25">
      <c r="B25" s="40" t="s">
        <v>139</v>
      </c>
      <c r="C25" s="35">
        <f t="shared" si="1"/>
        <v>1940820</v>
      </c>
      <c r="D25" s="23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1940820</v>
      </c>
      <c r="O25" s="28">
        <v>0</v>
      </c>
    </row>
    <row r="26" spans="2:15" x14ac:dyDescent="0.25">
      <c r="B26" s="40" t="s">
        <v>140</v>
      </c>
      <c r="C26" s="35">
        <f t="shared" si="1"/>
        <v>99760</v>
      </c>
      <c r="D26" s="23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99760</v>
      </c>
      <c r="O26" s="28">
        <v>0</v>
      </c>
    </row>
    <row r="27" spans="2:15" x14ac:dyDescent="0.25">
      <c r="B27" s="40" t="s">
        <v>133</v>
      </c>
      <c r="C27" s="35">
        <f t="shared" si="1"/>
        <v>1525000000</v>
      </c>
      <c r="D27" s="23">
        <v>200000000</v>
      </c>
      <c r="E27" s="21">
        <v>150000000</v>
      </c>
      <c r="F27" s="21">
        <v>130000000</v>
      </c>
      <c r="G27" s="21">
        <v>120000000</v>
      </c>
      <c r="H27" s="21">
        <v>120000000</v>
      </c>
      <c r="I27" s="21">
        <v>130000000</v>
      </c>
      <c r="J27" s="21">
        <v>100000000</v>
      </c>
      <c r="K27" s="21">
        <v>100000000</v>
      </c>
      <c r="L27" s="21">
        <v>240000000</v>
      </c>
      <c r="M27" s="21">
        <v>115000000</v>
      </c>
      <c r="N27" s="21">
        <v>120000000</v>
      </c>
      <c r="O27" s="28">
        <v>0</v>
      </c>
    </row>
    <row r="28" spans="2:15" x14ac:dyDescent="0.25">
      <c r="B28" s="40" t="s">
        <v>134</v>
      </c>
      <c r="C28" s="35">
        <f t="shared" si="1"/>
        <v>60000000</v>
      </c>
      <c r="D28" s="23">
        <v>0</v>
      </c>
      <c r="E28" s="21">
        <v>15000000</v>
      </c>
      <c r="F28" s="21">
        <v>0</v>
      </c>
      <c r="G28" s="21">
        <v>15000000</v>
      </c>
      <c r="H28" s="21">
        <v>0</v>
      </c>
      <c r="I28" s="21">
        <v>15000000</v>
      </c>
      <c r="J28" s="21">
        <v>0</v>
      </c>
      <c r="K28" s="21">
        <v>10000000</v>
      </c>
      <c r="L28" s="21">
        <v>0</v>
      </c>
      <c r="M28" s="21">
        <v>5000000</v>
      </c>
      <c r="N28" s="21">
        <v>0</v>
      </c>
      <c r="O28" s="28">
        <v>0</v>
      </c>
    </row>
    <row r="29" spans="2:15" ht="15.75" thickBot="1" x14ac:dyDescent="0.3">
      <c r="B29" s="40" t="s">
        <v>135</v>
      </c>
      <c r="C29" s="35">
        <f t="shared" si="1"/>
        <v>215020450</v>
      </c>
      <c r="D29" s="23">
        <v>27989339</v>
      </c>
      <c r="E29" s="21">
        <v>77554</v>
      </c>
      <c r="F29" s="21">
        <v>13587535</v>
      </c>
      <c r="G29" s="21">
        <v>13613</v>
      </c>
      <c r="H29" s="21">
        <v>7526</v>
      </c>
      <c r="I29" s="21">
        <v>157526</v>
      </c>
      <c r="J29" s="21">
        <v>100000</v>
      </c>
      <c r="K29" s="21">
        <v>7526</v>
      </c>
      <c r="L29" s="21">
        <v>33115131</v>
      </c>
      <c r="M29" s="21">
        <v>1923007</v>
      </c>
      <c r="N29" s="21">
        <v>42526</v>
      </c>
      <c r="O29" s="28">
        <v>137999167</v>
      </c>
    </row>
    <row r="30" spans="2:15" s="3" customFormat="1" ht="12" thickBot="1" x14ac:dyDescent="0.25">
      <c r="B30" s="42" t="s">
        <v>70</v>
      </c>
      <c r="C30" s="36">
        <f t="shared" ref="C30:O30" si="2">SUM(C31:C63)</f>
        <v>6758868697</v>
      </c>
      <c r="D30" s="5">
        <f t="shared" si="2"/>
        <v>495991740</v>
      </c>
      <c r="E30" s="4">
        <f t="shared" si="2"/>
        <v>524750128</v>
      </c>
      <c r="F30" s="4">
        <f t="shared" si="2"/>
        <v>467139491</v>
      </c>
      <c r="G30" s="4">
        <f t="shared" si="2"/>
        <v>569552125</v>
      </c>
      <c r="H30" s="4">
        <f t="shared" si="2"/>
        <v>548780912</v>
      </c>
      <c r="I30" s="4">
        <f t="shared" si="2"/>
        <v>698181391</v>
      </c>
      <c r="J30" s="4">
        <f t="shared" si="2"/>
        <v>514523860</v>
      </c>
      <c r="K30" s="4">
        <f t="shared" si="2"/>
        <v>553649599</v>
      </c>
      <c r="L30" s="4">
        <f t="shared" si="2"/>
        <v>553690972</v>
      </c>
      <c r="M30" s="4">
        <f t="shared" si="2"/>
        <v>529853899</v>
      </c>
      <c r="N30" s="4">
        <f t="shared" si="2"/>
        <v>526067328</v>
      </c>
      <c r="O30" s="30">
        <f t="shared" si="2"/>
        <v>776687252</v>
      </c>
    </row>
    <row r="31" spans="2:15" x14ac:dyDescent="0.25">
      <c r="B31" s="39" t="s">
        <v>78</v>
      </c>
      <c r="C31" s="35">
        <f t="shared" ref="C31:C62" si="3">SUM(D31:O31)</f>
        <v>494924544</v>
      </c>
      <c r="D31" s="23">
        <v>31404053</v>
      </c>
      <c r="E31" s="21">
        <v>30091761</v>
      </c>
      <c r="F31" s="21">
        <v>32438640</v>
      </c>
      <c r="G31" s="21">
        <v>33647547</v>
      </c>
      <c r="H31" s="22">
        <v>35420452</v>
      </c>
      <c r="I31" s="22">
        <v>42909306</v>
      </c>
      <c r="J31" s="22">
        <v>38407913</v>
      </c>
      <c r="K31" s="22">
        <v>42877701</v>
      </c>
      <c r="L31" s="22">
        <v>52679806</v>
      </c>
      <c r="M31" s="22">
        <v>42408904</v>
      </c>
      <c r="N31" s="22">
        <v>43578641</v>
      </c>
      <c r="O31" s="29">
        <v>69059820</v>
      </c>
    </row>
    <row r="32" spans="2:15" x14ac:dyDescent="0.25">
      <c r="B32" s="40" t="s">
        <v>79</v>
      </c>
      <c r="C32" s="35">
        <f t="shared" si="3"/>
        <v>4779905698</v>
      </c>
      <c r="D32" s="23">
        <v>383163000</v>
      </c>
      <c r="E32" s="21">
        <v>344742099</v>
      </c>
      <c r="F32" s="21">
        <v>318767637</v>
      </c>
      <c r="G32" s="21">
        <v>410839499</v>
      </c>
      <c r="H32" s="21">
        <v>390210623</v>
      </c>
      <c r="I32" s="21">
        <v>400702226</v>
      </c>
      <c r="J32" s="21">
        <v>400536961</v>
      </c>
      <c r="K32" s="21">
        <v>411901705</v>
      </c>
      <c r="L32" s="21">
        <v>423622768</v>
      </c>
      <c r="M32" s="21">
        <v>372007111</v>
      </c>
      <c r="N32" s="21">
        <v>429225348</v>
      </c>
      <c r="O32" s="28">
        <v>494186721</v>
      </c>
    </row>
    <row r="33" spans="2:15" x14ac:dyDescent="0.25">
      <c r="B33" s="40" t="s">
        <v>80</v>
      </c>
      <c r="C33" s="35">
        <f t="shared" si="3"/>
        <v>58538498</v>
      </c>
      <c r="D33" s="23">
        <v>1554022</v>
      </c>
      <c r="E33" s="21">
        <v>2217310</v>
      </c>
      <c r="F33" s="21">
        <v>3790354</v>
      </c>
      <c r="G33" s="21">
        <v>7103235</v>
      </c>
      <c r="H33" s="21">
        <v>6770288</v>
      </c>
      <c r="I33" s="21">
        <v>8250068</v>
      </c>
      <c r="J33" s="21">
        <v>5074035</v>
      </c>
      <c r="K33" s="21">
        <v>13483550</v>
      </c>
      <c r="L33" s="21">
        <v>8717517</v>
      </c>
      <c r="M33" s="21">
        <v>-6206931</v>
      </c>
      <c r="N33" s="21">
        <v>2881142</v>
      </c>
      <c r="O33" s="28">
        <v>4903908</v>
      </c>
    </row>
    <row r="34" spans="2:15" x14ac:dyDescent="0.25">
      <c r="B34" s="40" t="s">
        <v>81</v>
      </c>
      <c r="C34" s="35">
        <f t="shared" si="3"/>
        <v>20376000</v>
      </c>
      <c r="D34" s="23">
        <v>10399500</v>
      </c>
      <c r="E34" s="21">
        <v>700000</v>
      </c>
      <c r="F34" s="21">
        <v>0</v>
      </c>
      <c r="G34" s="22">
        <v>0</v>
      </c>
      <c r="H34" s="22">
        <v>0</v>
      </c>
      <c r="I34" s="22">
        <v>2525000</v>
      </c>
      <c r="J34" s="21">
        <v>320000</v>
      </c>
      <c r="K34" s="21">
        <v>3325500</v>
      </c>
      <c r="L34" s="21">
        <v>0</v>
      </c>
      <c r="M34" s="21">
        <v>0</v>
      </c>
      <c r="N34" s="21">
        <v>960000</v>
      </c>
      <c r="O34" s="28">
        <v>2146000</v>
      </c>
    </row>
    <row r="35" spans="2:15" x14ac:dyDescent="0.25">
      <c r="B35" s="40" t="s">
        <v>82</v>
      </c>
      <c r="C35" s="35">
        <f t="shared" si="3"/>
        <v>258050873</v>
      </c>
      <c r="D35" s="23">
        <v>11817569</v>
      </c>
      <c r="E35" s="21">
        <v>45375</v>
      </c>
      <c r="F35" s="21">
        <v>34137959</v>
      </c>
      <c r="G35" s="21">
        <v>20820976</v>
      </c>
      <c r="H35" s="21">
        <v>3215983</v>
      </c>
      <c r="I35" s="21">
        <v>96430345</v>
      </c>
      <c r="J35" s="21">
        <v>10971220</v>
      </c>
      <c r="K35" s="21">
        <v>1099825</v>
      </c>
      <c r="L35" s="21">
        <v>729809</v>
      </c>
      <c r="M35" s="21">
        <v>66044600</v>
      </c>
      <c r="N35" s="21">
        <v>6879001</v>
      </c>
      <c r="O35" s="28">
        <v>5858211</v>
      </c>
    </row>
    <row r="36" spans="2:15" x14ac:dyDescent="0.25">
      <c r="B36" s="40" t="s">
        <v>83</v>
      </c>
      <c r="C36" s="35">
        <f t="shared" si="3"/>
        <v>21975563</v>
      </c>
      <c r="D36" s="23">
        <v>1035979</v>
      </c>
      <c r="E36" s="21">
        <v>1408584</v>
      </c>
      <c r="F36" s="21">
        <v>1609958</v>
      </c>
      <c r="G36" s="21">
        <v>1380524</v>
      </c>
      <c r="H36" s="21">
        <v>1881153</v>
      </c>
      <c r="I36" s="21">
        <v>1321807</v>
      </c>
      <c r="J36" s="21">
        <v>1698818</v>
      </c>
      <c r="K36" s="21">
        <v>1010840</v>
      </c>
      <c r="L36" s="21">
        <v>3076848</v>
      </c>
      <c r="M36" s="21">
        <v>1718373</v>
      </c>
      <c r="N36" s="21">
        <v>2374817</v>
      </c>
      <c r="O36" s="28">
        <v>3457862</v>
      </c>
    </row>
    <row r="37" spans="2:15" x14ac:dyDescent="0.25">
      <c r="B37" s="40" t="s">
        <v>84</v>
      </c>
      <c r="C37" s="35">
        <f t="shared" si="3"/>
        <v>53661886</v>
      </c>
      <c r="D37" s="23">
        <v>4474710</v>
      </c>
      <c r="E37" s="21">
        <v>2797197</v>
      </c>
      <c r="F37" s="21">
        <v>3749610</v>
      </c>
      <c r="G37" s="21">
        <v>5111291</v>
      </c>
      <c r="H37" s="21">
        <v>5327442</v>
      </c>
      <c r="I37" s="21">
        <v>5466144</v>
      </c>
      <c r="J37" s="21">
        <v>3767065</v>
      </c>
      <c r="K37" s="21">
        <v>4049109</v>
      </c>
      <c r="L37" s="21">
        <v>5593284</v>
      </c>
      <c r="M37" s="21">
        <v>3208511</v>
      </c>
      <c r="N37" s="21">
        <v>5613762</v>
      </c>
      <c r="O37" s="28">
        <v>4503761</v>
      </c>
    </row>
    <row r="38" spans="2:15" x14ac:dyDescent="0.25">
      <c r="B38" s="40" t="s">
        <v>85</v>
      </c>
      <c r="C38" s="35">
        <f t="shared" si="3"/>
        <v>68784018</v>
      </c>
      <c r="D38" s="23">
        <v>5434755</v>
      </c>
      <c r="E38" s="21">
        <v>5633094</v>
      </c>
      <c r="F38" s="21">
        <v>49206</v>
      </c>
      <c r="G38" s="21">
        <v>4912948</v>
      </c>
      <c r="H38" s="21">
        <v>8879452</v>
      </c>
      <c r="I38" s="21">
        <v>6405341</v>
      </c>
      <c r="J38" s="21">
        <v>5817035</v>
      </c>
      <c r="K38" s="21">
        <v>5998629</v>
      </c>
      <c r="L38" s="21">
        <v>6197782</v>
      </c>
      <c r="M38" s="21">
        <v>5369091</v>
      </c>
      <c r="N38" s="21">
        <v>5039772</v>
      </c>
      <c r="O38" s="28">
        <v>9046913</v>
      </c>
    </row>
    <row r="39" spans="2:15" x14ac:dyDescent="0.25">
      <c r="B39" s="40" t="s">
        <v>86</v>
      </c>
      <c r="C39" s="35">
        <f t="shared" si="3"/>
        <v>873087</v>
      </c>
      <c r="D39" s="23">
        <v>0</v>
      </c>
      <c r="E39" s="21">
        <v>0</v>
      </c>
      <c r="F39" s="21">
        <v>86000</v>
      </c>
      <c r="G39" s="21">
        <v>0</v>
      </c>
      <c r="H39" s="22">
        <v>0</v>
      </c>
      <c r="I39" s="21">
        <v>0</v>
      </c>
      <c r="J39" s="21">
        <v>721287</v>
      </c>
      <c r="K39" s="21">
        <v>38200</v>
      </c>
      <c r="L39" s="21">
        <v>0</v>
      </c>
      <c r="M39" s="21">
        <v>0</v>
      </c>
      <c r="N39" s="21">
        <v>0</v>
      </c>
      <c r="O39" s="28">
        <v>27600</v>
      </c>
    </row>
    <row r="40" spans="2:15" x14ac:dyDescent="0.25">
      <c r="B40" s="40" t="s">
        <v>87</v>
      </c>
      <c r="C40" s="35">
        <f t="shared" si="3"/>
        <v>33423642</v>
      </c>
      <c r="D40" s="23">
        <v>2019000</v>
      </c>
      <c r="E40" s="21">
        <v>2000000</v>
      </c>
      <c r="F40" s="21">
        <v>3265000</v>
      </c>
      <c r="G40" s="21">
        <v>3040000</v>
      </c>
      <c r="H40" s="21">
        <v>3065000</v>
      </c>
      <c r="I40" s="21">
        <v>4342690</v>
      </c>
      <c r="J40" s="21">
        <v>4543050</v>
      </c>
      <c r="K40" s="21">
        <v>2585000</v>
      </c>
      <c r="L40" s="21">
        <v>4040001</v>
      </c>
      <c r="M40" s="21">
        <v>1105500</v>
      </c>
      <c r="N40" s="21">
        <v>1721000</v>
      </c>
      <c r="O40" s="28">
        <v>1697401</v>
      </c>
    </row>
    <row r="41" spans="2:15" x14ac:dyDescent="0.25">
      <c r="B41" s="40" t="s">
        <v>88</v>
      </c>
      <c r="C41" s="35">
        <f t="shared" si="3"/>
        <v>462933</v>
      </c>
      <c r="D41" s="23">
        <v>0</v>
      </c>
      <c r="E41" s="21">
        <v>780</v>
      </c>
      <c r="F41" s="21">
        <v>152075</v>
      </c>
      <c r="G41" s="21">
        <v>5896</v>
      </c>
      <c r="H41" s="21">
        <v>73080</v>
      </c>
      <c r="I41" s="21">
        <v>53315</v>
      </c>
      <c r="J41" s="21">
        <v>126300</v>
      </c>
      <c r="K41" s="21">
        <v>42127</v>
      </c>
      <c r="L41" s="21">
        <v>0</v>
      </c>
      <c r="M41" s="21">
        <v>6390</v>
      </c>
      <c r="N41" s="21">
        <v>0</v>
      </c>
      <c r="O41" s="28">
        <v>2970</v>
      </c>
    </row>
    <row r="42" spans="2:15" x14ac:dyDescent="0.25">
      <c r="B42" s="40" t="s">
        <v>91</v>
      </c>
      <c r="C42" s="35">
        <f t="shared" si="3"/>
        <v>105379549</v>
      </c>
      <c r="D42" s="23">
        <v>3650263</v>
      </c>
      <c r="E42" s="21">
        <v>59135367</v>
      </c>
      <c r="F42" s="21">
        <v>4871257</v>
      </c>
      <c r="G42" s="22">
        <v>1290881</v>
      </c>
      <c r="H42" s="22">
        <v>7318464</v>
      </c>
      <c r="I42" s="22">
        <v>2411347</v>
      </c>
      <c r="J42" s="22">
        <v>1687294</v>
      </c>
      <c r="K42" s="22">
        <v>3545728</v>
      </c>
      <c r="L42" s="22">
        <v>3959783</v>
      </c>
      <c r="M42" s="22">
        <v>2926202</v>
      </c>
      <c r="N42" s="21">
        <v>10155164</v>
      </c>
      <c r="O42" s="28">
        <v>4427799</v>
      </c>
    </row>
    <row r="43" spans="2:15" x14ac:dyDescent="0.25">
      <c r="B43" s="40" t="s">
        <v>92</v>
      </c>
      <c r="C43" s="35">
        <f t="shared" si="3"/>
        <v>17281399</v>
      </c>
      <c r="D43" s="23">
        <v>47777</v>
      </c>
      <c r="E43" s="21">
        <v>6033568</v>
      </c>
      <c r="F43" s="21">
        <v>282425</v>
      </c>
      <c r="G43" s="21">
        <v>0</v>
      </c>
      <c r="H43" s="21">
        <v>23200</v>
      </c>
      <c r="I43" s="21">
        <v>3864654</v>
      </c>
      <c r="J43" s="21">
        <v>5693195</v>
      </c>
      <c r="K43" s="21">
        <v>356766</v>
      </c>
      <c r="L43" s="21">
        <v>0</v>
      </c>
      <c r="M43" s="21">
        <v>978254</v>
      </c>
      <c r="N43" s="21">
        <v>1560</v>
      </c>
      <c r="O43" s="28">
        <v>0</v>
      </c>
    </row>
    <row r="44" spans="2:15" x14ac:dyDescent="0.25">
      <c r="B44" s="40" t="s">
        <v>93</v>
      </c>
      <c r="C44" s="35">
        <f t="shared" si="3"/>
        <v>9664020</v>
      </c>
      <c r="D44" s="23">
        <v>0</v>
      </c>
      <c r="E44" s="21">
        <v>0</v>
      </c>
      <c r="F44" s="21">
        <v>5374672</v>
      </c>
      <c r="G44" s="22">
        <v>2682897</v>
      </c>
      <c r="H44" s="22">
        <v>217078</v>
      </c>
      <c r="I44" s="21">
        <v>1277561</v>
      </c>
      <c r="J44" s="21">
        <v>0</v>
      </c>
      <c r="K44" s="21">
        <v>111812</v>
      </c>
      <c r="L44" s="21">
        <v>0</v>
      </c>
      <c r="M44" s="21">
        <v>0</v>
      </c>
      <c r="N44" s="21">
        <v>0</v>
      </c>
      <c r="O44" s="28">
        <v>0</v>
      </c>
    </row>
    <row r="45" spans="2:15" x14ac:dyDescent="0.25">
      <c r="B45" s="40" t="s">
        <v>94</v>
      </c>
      <c r="C45" s="35">
        <f t="shared" si="3"/>
        <v>19907061</v>
      </c>
      <c r="D45" s="23">
        <v>0</v>
      </c>
      <c r="E45" s="21">
        <v>10696240</v>
      </c>
      <c r="F45" s="21">
        <v>0</v>
      </c>
      <c r="G45" s="22">
        <v>2321891</v>
      </c>
      <c r="H45" s="22">
        <v>124000</v>
      </c>
      <c r="I45" s="22">
        <v>243432</v>
      </c>
      <c r="J45" s="21">
        <v>0</v>
      </c>
      <c r="K45" s="21">
        <v>1488430</v>
      </c>
      <c r="L45" s="21">
        <v>51170</v>
      </c>
      <c r="M45" s="21">
        <v>0</v>
      </c>
      <c r="N45" s="21">
        <v>0</v>
      </c>
      <c r="O45" s="28">
        <v>4981898</v>
      </c>
    </row>
    <row r="46" spans="2:15" x14ac:dyDescent="0.25">
      <c r="B46" s="40" t="s">
        <v>95</v>
      </c>
      <c r="C46" s="35">
        <f t="shared" si="3"/>
        <v>279996</v>
      </c>
      <c r="D46" s="23">
        <v>0</v>
      </c>
      <c r="E46" s="21">
        <v>0</v>
      </c>
      <c r="F46" s="21">
        <v>0</v>
      </c>
      <c r="G46" s="21">
        <v>0</v>
      </c>
      <c r="H46" s="21">
        <v>279996</v>
      </c>
      <c r="I46" s="22">
        <v>0</v>
      </c>
      <c r="J46" s="22">
        <v>0</v>
      </c>
      <c r="K46" s="21">
        <v>0</v>
      </c>
      <c r="L46" s="21">
        <v>0</v>
      </c>
      <c r="M46" s="21">
        <v>0</v>
      </c>
      <c r="N46" s="21">
        <v>0</v>
      </c>
      <c r="O46" s="28">
        <v>0</v>
      </c>
    </row>
    <row r="47" spans="2:15" x14ac:dyDescent="0.25">
      <c r="B47" s="40" t="s">
        <v>96</v>
      </c>
      <c r="C47" s="35">
        <f t="shared" si="3"/>
        <v>20100000</v>
      </c>
      <c r="D47" s="23">
        <v>0</v>
      </c>
      <c r="E47" s="21">
        <v>0</v>
      </c>
      <c r="F47" s="21">
        <v>0</v>
      </c>
      <c r="G47" s="21">
        <v>0</v>
      </c>
      <c r="H47" s="21">
        <v>0</v>
      </c>
      <c r="I47" s="21">
        <v>20000000</v>
      </c>
      <c r="J47" s="22">
        <v>0</v>
      </c>
      <c r="K47" s="22">
        <v>0</v>
      </c>
      <c r="L47" s="21">
        <v>0</v>
      </c>
      <c r="M47" s="21">
        <v>0</v>
      </c>
      <c r="N47" s="21">
        <v>0</v>
      </c>
      <c r="O47" s="28">
        <v>100000</v>
      </c>
    </row>
    <row r="48" spans="2:15" x14ac:dyDescent="0.25">
      <c r="B48" s="40" t="s">
        <v>97</v>
      </c>
      <c r="C48" s="35">
        <f t="shared" si="3"/>
        <v>183716113</v>
      </c>
      <c r="D48" s="23">
        <v>17302330</v>
      </c>
      <c r="E48" s="21">
        <v>28774669</v>
      </c>
      <c r="F48" s="21">
        <v>4992039</v>
      </c>
      <c r="G48" s="21">
        <v>17205523</v>
      </c>
      <c r="H48" s="21">
        <v>7903797</v>
      </c>
      <c r="I48" s="21">
        <v>14108173</v>
      </c>
      <c r="J48" s="21">
        <v>13234436</v>
      </c>
      <c r="K48" s="21">
        <v>24700028</v>
      </c>
      <c r="L48" s="21">
        <v>10533855</v>
      </c>
      <c r="M48" s="21">
        <v>21098475</v>
      </c>
      <c r="N48" s="21">
        <v>2378860</v>
      </c>
      <c r="O48" s="28">
        <v>21483928</v>
      </c>
    </row>
    <row r="49" spans="2:15" x14ac:dyDescent="0.25">
      <c r="B49" s="40" t="s">
        <v>98</v>
      </c>
      <c r="C49" s="35">
        <f t="shared" si="3"/>
        <v>21782348</v>
      </c>
      <c r="D49" s="23">
        <v>2939300</v>
      </c>
      <c r="E49" s="21">
        <v>2380000</v>
      </c>
      <c r="F49" s="21">
        <v>1842120</v>
      </c>
      <c r="G49" s="22">
        <v>5117000</v>
      </c>
      <c r="H49" s="22">
        <v>2821710</v>
      </c>
      <c r="I49" s="21">
        <v>2292160</v>
      </c>
      <c r="J49" s="21">
        <v>1831760</v>
      </c>
      <c r="K49" s="21">
        <v>1071988</v>
      </c>
      <c r="L49" s="21">
        <v>0</v>
      </c>
      <c r="M49" s="21">
        <v>17850</v>
      </c>
      <c r="N49" s="21">
        <v>1468460</v>
      </c>
      <c r="O49" s="28">
        <v>0</v>
      </c>
    </row>
    <row r="50" spans="2:15" x14ac:dyDescent="0.25">
      <c r="B50" s="40" t="s">
        <v>99</v>
      </c>
      <c r="C50" s="35">
        <f t="shared" si="3"/>
        <v>364774235</v>
      </c>
      <c r="D50" s="23">
        <v>538605</v>
      </c>
      <c r="E50" s="21">
        <v>6351737</v>
      </c>
      <c r="F50" s="21">
        <v>28355824</v>
      </c>
      <c r="G50" s="21">
        <v>31376698</v>
      </c>
      <c r="H50" s="21">
        <v>33259526</v>
      </c>
      <c r="I50" s="22">
        <v>70829266</v>
      </c>
      <c r="J50" s="21">
        <v>9124221</v>
      </c>
      <c r="K50" s="21">
        <v>23219733</v>
      </c>
      <c r="L50" s="21">
        <v>20632298</v>
      </c>
      <c r="M50" s="21">
        <v>5533679</v>
      </c>
      <c r="N50" s="21">
        <v>554660</v>
      </c>
      <c r="O50" s="28">
        <v>134997988</v>
      </c>
    </row>
    <row r="51" spans="2:15" x14ac:dyDescent="0.25">
      <c r="B51" s="40" t="s">
        <v>100</v>
      </c>
      <c r="C51" s="35">
        <f t="shared" si="3"/>
        <v>20248050</v>
      </c>
      <c r="D51" s="23">
        <v>0</v>
      </c>
      <c r="E51" s="21">
        <v>4805220</v>
      </c>
      <c r="F51" s="21">
        <v>1547000</v>
      </c>
      <c r="G51" s="21">
        <v>0</v>
      </c>
      <c r="H51" s="21">
        <v>0</v>
      </c>
      <c r="I51" s="21">
        <v>3900830</v>
      </c>
      <c r="J51" s="21">
        <v>3000000</v>
      </c>
      <c r="K51" s="21">
        <v>0</v>
      </c>
      <c r="L51" s="21">
        <v>0</v>
      </c>
      <c r="M51" s="21">
        <v>3000000</v>
      </c>
      <c r="N51" s="21">
        <v>3595000</v>
      </c>
      <c r="O51" s="28">
        <v>400000</v>
      </c>
    </row>
    <row r="52" spans="2:15" x14ac:dyDescent="0.25">
      <c r="B52" s="40" t="s">
        <v>101</v>
      </c>
      <c r="C52" s="35">
        <f t="shared" si="3"/>
        <v>2921478</v>
      </c>
      <c r="D52" s="23">
        <v>0</v>
      </c>
      <c r="E52" s="21">
        <v>626339</v>
      </c>
      <c r="F52" s="21">
        <v>288315</v>
      </c>
      <c r="G52" s="22">
        <v>0</v>
      </c>
      <c r="H52" s="21">
        <v>206824</v>
      </c>
      <c r="I52" s="22">
        <v>450000</v>
      </c>
      <c r="J52" s="21">
        <v>450000</v>
      </c>
      <c r="K52" s="21">
        <v>0</v>
      </c>
      <c r="L52" s="21">
        <v>0</v>
      </c>
      <c r="M52" s="21">
        <v>450000</v>
      </c>
      <c r="N52" s="21">
        <v>450000</v>
      </c>
      <c r="O52" s="28">
        <v>0</v>
      </c>
    </row>
    <row r="53" spans="2:15" x14ac:dyDescent="0.25">
      <c r="B53" s="40" t="s">
        <v>102</v>
      </c>
      <c r="C53" s="35">
        <f t="shared" si="3"/>
        <v>74601442</v>
      </c>
      <c r="D53" s="23">
        <v>2025000</v>
      </c>
      <c r="E53" s="21">
        <v>0</v>
      </c>
      <c r="F53" s="21">
        <v>3324950</v>
      </c>
      <c r="G53" s="22">
        <v>5676600</v>
      </c>
      <c r="H53" s="21">
        <v>8373200</v>
      </c>
      <c r="I53" s="22">
        <v>4988972</v>
      </c>
      <c r="J53" s="22">
        <v>6325000</v>
      </c>
      <c r="K53" s="21">
        <v>9517720</v>
      </c>
      <c r="L53" s="21">
        <v>11163300</v>
      </c>
      <c r="M53" s="21">
        <v>6440000</v>
      </c>
      <c r="N53" s="21">
        <v>6468700</v>
      </c>
      <c r="O53" s="28">
        <v>10298000</v>
      </c>
    </row>
    <row r="54" spans="2:15" x14ac:dyDescent="0.25">
      <c r="B54" s="40" t="s">
        <v>103</v>
      </c>
      <c r="C54" s="35">
        <f t="shared" si="3"/>
        <v>11480</v>
      </c>
      <c r="D54" s="23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11480</v>
      </c>
      <c r="L54" s="21">
        <v>0</v>
      </c>
      <c r="M54" s="21">
        <v>0</v>
      </c>
      <c r="N54" s="21">
        <v>0</v>
      </c>
      <c r="O54" s="28">
        <v>0</v>
      </c>
    </row>
    <row r="55" spans="2:15" x14ac:dyDescent="0.25">
      <c r="B55" s="40" t="s">
        <v>145</v>
      </c>
      <c r="C55" s="35">
        <f t="shared" si="3"/>
        <v>9675</v>
      </c>
      <c r="D55" s="23">
        <v>0</v>
      </c>
      <c r="E55" s="21">
        <v>9675</v>
      </c>
      <c r="F55" s="21">
        <v>0</v>
      </c>
      <c r="G55" s="22">
        <v>0</v>
      </c>
      <c r="H55" s="22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8">
        <v>0</v>
      </c>
    </row>
    <row r="56" spans="2:15" x14ac:dyDescent="0.25">
      <c r="B56" s="40" t="s">
        <v>105</v>
      </c>
      <c r="C56" s="35">
        <f t="shared" si="3"/>
        <v>1236417</v>
      </c>
      <c r="D56" s="23">
        <v>0</v>
      </c>
      <c r="E56" s="21">
        <v>0</v>
      </c>
      <c r="F56" s="21">
        <v>0</v>
      </c>
      <c r="G56" s="22">
        <v>0</v>
      </c>
      <c r="H56" s="22">
        <v>0</v>
      </c>
      <c r="I56" s="22">
        <v>0</v>
      </c>
      <c r="J56" s="22">
        <v>0</v>
      </c>
      <c r="K56" s="21">
        <v>0</v>
      </c>
      <c r="L56" s="21">
        <v>0</v>
      </c>
      <c r="M56" s="21">
        <v>0</v>
      </c>
      <c r="N56" s="21">
        <v>0</v>
      </c>
      <c r="O56" s="28">
        <v>1236417</v>
      </c>
    </row>
    <row r="57" spans="2:15" x14ac:dyDescent="0.25">
      <c r="B57" s="40" t="s">
        <v>107</v>
      </c>
      <c r="C57" s="35">
        <f t="shared" si="3"/>
        <v>79643190</v>
      </c>
      <c r="D57" s="23">
        <v>16000000</v>
      </c>
      <c r="E57" s="21">
        <v>16000000</v>
      </c>
      <c r="F57" s="21">
        <v>15000000</v>
      </c>
      <c r="G57" s="21">
        <v>16000000</v>
      </c>
      <c r="H57" s="21">
        <v>16643190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8">
        <v>0</v>
      </c>
    </row>
    <row r="58" spans="2:15" x14ac:dyDescent="0.25">
      <c r="B58" s="40" t="s">
        <v>108</v>
      </c>
      <c r="C58" s="35">
        <f t="shared" si="3"/>
        <v>4844367</v>
      </c>
      <c r="D58" s="23">
        <v>165838</v>
      </c>
      <c r="E58" s="21">
        <v>11510</v>
      </c>
      <c r="F58" s="21">
        <v>364081</v>
      </c>
      <c r="G58" s="22">
        <v>0</v>
      </c>
      <c r="H58" s="22">
        <v>35000</v>
      </c>
      <c r="I58" s="21">
        <v>2826330</v>
      </c>
      <c r="J58" s="21">
        <v>712433</v>
      </c>
      <c r="K58" s="21">
        <v>0</v>
      </c>
      <c r="L58" s="21">
        <v>440875</v>
      </c>
      <c r="M58" s="21">
        <v>29840</v>
      </c>
      <c r="N58" s="21">
        <v>73100</v>
      </c>
      <c r="O58" s="28">
        <v>185360</v>
      </c>
    </row>
    <row r="59" spans="2:15" x14ac:dyDescent="0.25">
      <c r="B59" s="40" t="s">
        <v>109</v>
      </c>
      <c r="C59" s="35">
        <f t="shared" si="3"/>
        <v>46961</v>
      </c>
      <c r="D59" s="23">
        <v>2909</v>
      </c>
      <c r="E59" s="21">
        <v>168</v>
      </c>
      <c r="F59" s="21">
        <v>0</v>
      </c>
      <c r="G59" s="21">
        <v>1379</v>
      </c>
      <c r="H59" s="21">
        <v>2658</v>
      </c>
      <c r="I59" s="21">
        <v>4088</v>
      </c>
      <c r="J59" s="21">
        <v>931</v>
      </c>
      <c r="K59" s="21">
        <v>2353</v>
      </c>
      <c r="L59" s="21">
        <v>7243</v>
      </c>
      <c r="M59" s="21">
        <v>22512</v>
      </c>
      <c r="N59" s="21">
        <v>0</v>
      </c>
      <c r="O59" s="28">
        <v>2720</v>
      </c>
    </row>
    <row r="60" spans="2:15" x14ac:dyDescent="0.25">
      <c r="B60" s="40" t="s">
        <v>110</v>
      </c>
      <c r="C60" s="35">
        <f t="shared" si="3"/>
        <v>1886143</v>
      </c>
      <c r="D60" s="23">
        <v>72963</v>
      </c>
      <c r="E60" s="21">
        <v>86658</v>
      </c>
      <c r="F60" s="21">
        <v>93562</v>
      </c>
      <c r="G60" s="22">
        <v>100545</v>
      </c>
      <c r="H60" s="22">
        <v>80652</v>
      </c>
      <c r="I60" s="21">
        <v>40374</v>
      </c>
      <c r="J60" s="21">
        <v>74459</v>
      </c>
      <c r="K60" s="21">
        <v>282915</v>
      </c>
      <c r="L60" s="21">
        <v>170088</v>
      </c>
      <c r="M60" s="21">
        <v>318098</v>
      </c>
      <c r="N60" s="21">
        <v>442111</v>
      </c>
      <c r="O60" s="28">
        <v>123718</v>
      </c>
    </row>
    <row r="61" spans="2:15" x14ac:dyDescent="0.25">
      <c r="B61" s="40" t="s">
        <v>112</v>
      </c>
      <c r="C61" s="35">
        <f t="shared" si="3"/>
        <v>31721247</v>
      </c>
      <c r="D61" s="23">
        <v>1732692</v>
      </c>
      <c r="E61" s="21">
        <v>0</v>
      </c>
      <c r="F61" s="21">
        <v>0</v>
      </c>
      <c r="G61" s="21">
        <v>646081</v>
      </c>
      <c r="H61" s="21">
        <v>16393638</v>
      </c>
      <c r="I61" s="21">
        <v>411568</v>
      </c>
      <c r="J61" s="21">
        <v>107401</v>
      </c>
      <c r="K61" s="21">
        <v>2700778</v>
      </c>
      <c r="L61" s="21">
        <v>2074545</v>
      </c>
      <c r="M61" s="21">
        <v>2799218</v>
      </c>
      <c r="N61" s="21">
        <v>1580195</v>
      </c>
      <c r="O61" s="28">
        <v>3275131</v>
      </c>
    </row>
    <row r="62" spans="2:15" x14ac:dyDescent="0.25">
      <c r="B62" s="40" t="s">
        <v>114</v>
      </c>
      <c r="C62" s="35">
        <f t="shared" si="3"/>
        <v>178175</v>
      </c>
      <c r="D62" s="23">
        <v>16640</v>
      </c>
      <c r="E62" s="21">
        <v>18343</v>
      </c>
      <c r="F62" s="21">
        <v>18844</v>
      </c>
      <c r="G62" s="22">
        <v>20537</v>
      </c>
      <c r="H62" s="22">
        <v>21102</v>
      </c>
      <c r="I62" s="22">
        <v>21167</v>
      </c>
      <c r="J62" s="22">
        <v>49817</v>
      </c>
      <c r="K62" s="22">
        <v>0</v>
      </c>
      <c r="L62" s="22">
        <v>0</v>
      </c>
      <c r="M62" s="22">
        <v>0</v>
      </c>
      <c r="N62" s="21">
        <v>6586</v>
      </c>
      <c r="O62" s="28">
        <v>5139</v>
      </c>
    </row>
    <row r="63" spans="2:15" ht="15.75" thickBot="1" x14ac:dyDescent="0.3">
      <c r="B63" s="40" t="s">
        <v>116</v>
      </c>
      <c r="C63" s="35">
        <f t="shared" ref="C63:C68" si="4">SUM(D63:O63)</f>
        <v>7658609</v>
      </c>
      <c r="D63" s="23">
        <v>194835</v>
      </c>
      <c r="E63" s="21">
        <v>184434</v>
      </c>
      <c r="F63" s="21">
        <v>2737963</v>
      </c>
      <c r="G63" s="22">
        <v>250177</v>
      </c>
      <c r="H63" s="22">
        <v>233404</v>
      </c>
      <c r="I63" s="22">
        <v>2105227</v>
      </c>
      <c r="J63" s="22">
        <v>249229</v>
      </c>
      <c r="K63" s="22">
        <v>227682</v>
      </c>
      <c r="L63" s="22">
        <v>0</v>
      </c>
      <c r="M63" s="22">
        <v>578222</v>
      </c>
      <c r="N63" s="21">
        <v>619449</v>
      </c>
      <c r="O63" s="28">
        <v>277987</v>
      </c>
    </row>
    <row r="64" spans="2:15" s="3" customFormat="1" ht="12" thickBot="1" x14ac:dyDescent="0.25">
      <c r="B64" s="42" t="s">
        <v>71</v>
      </c>
      <c r="C64" s="36">
        <f t="shared" ref="C64:O64" si="5">SUM(C65:C68)</f>
        <v>357383678</v>
      </c>
      <c r="D64" s="5">
        <f t="shared" si="5"/>
        <v>4135379</v>
      </c>
      <c r="E64" s="4">
        <f t="shared" si="5"/>
        <v>143149400</v>
      </c>
      <c r="F64" s="4">
        <f t="shared" si="5"/>
        <v>8056099</v>
      </c>
      <c r="G64" s="4">
        <f t="shared" si="5"/>
        <v>37601266</v>
      </c>
      <c r="H64" s="4">
        <f t="shared" si="5"/>
        <v>42280240</v>
      </c>
      <c r="I64" s="4">
        <f t="shared" si="5"/>
        <v>16469308</v>
      </c>
      <c r="J64" s="4">
        <f t="shared" si="5"/>
        <v>7919923</v>
      </c>
      <c r="K64" s="4">
        <f t="shared" si="5"/>
        <v>19568114</v>
      </c>
      <c r="L64" s="4">
        <f t="shared" si="5"/>
        <v>1901856</v>
      </c>
      <c r="M64" s="4">
        <f t="shared" si="5"/>
        <v>4498456</v>
      </c>
      <c r="N64" s="4">
        <f t="shared" si="5"/>
        <v>18884202</v>
      </c>
      <c r="O64" s="30">
        <f t="shared" si="5"/>
        <v>52919435</v>
      </c>
    </row>
    <row r="65" spans="2:15" x14ac:dyDescent="0.25">
      <c r="B65" s="39" t="s">
        <v>143</v>
      </c>
      <c r="C65" s="35">
        <f t="shared" si="4"/>
        <v>9499770</v>
      </c>
      <c r="D65" s="23">
        <v>0</v>
      </c>
      <c r="E65" s="21">
        <v>9499770</v>
      </c>
      <c r="F65" s="21">
        <v>0</v>
      </c>
      <c r="G65" s="22">
        <v>0</v>
      </c>
      <c r="H65" s="22">
        <v>0</v>
      </c>
      <c r="I65" s="21">
        <v>0</v>
      </c>
      <c r="J65" s="22">
        <v>0</v>
      </c>
      <c r="K65" s="22">
        <v>0</v>
      </c>
      <c r="L65" s="22">
        <v>0</v>
      </c>
      <c r="M65" s="21">
        <v>0</v>
      </c>
      <c r="N65" s="21">
        <v>0</v>
      </c>
      <c r="O65" s="28">
        <v>0</v>
      </c>
    </row>
    <row r="66" spans="2:15" x14ac:dyDescent="0.25">
      <c r="B66" s="40" t="s">
        <v>74</v>
      </c>
      <c r="C66" s="35">
        <f t="shared" si="4"/>
        <v>228555601</v>
      </c>
      <c r="D66" s="23">
        <v>4135379</v>
      </c>
      <c r="E66" s="21">
        <v>124026650</v>
      </c>
      <c r="F66" s="21">
        <v>3450747</v>
      </c>
      <c r="G66" s="22">
        <v>4252111</v>
      </c>
      <c r="H66" s="22">
        <v>42190260</v>
      </c>
      <c r="I66" s="21">
        <v>4395005</v>
      </c>
      <c r="J66" s="22">
        <v>3161994</v>
      </c>
      <c r="K66" s="22">
        <v>9393650</v>
      </c>
      <c r="L66" s="21">
        <v>1312198</v>
      </c>
      <c r="M66" s="21">
        <v>3344870</v>
      </c>
      <c r="N66" s="21">
        <v>18884202</v>
      </c>
      <c r="O66" s="28">
        <v>10008535</v>
      </c>
    </row>
    <row r="67" spans="2:15" x14ac:dyDescent="0.25">
      <c r="B67" s="40" t="s">
        <v>75</v>
      </c>
      <c r="C67" s="35">
        <f t="shared" si="4"/>
        <v>115758307</v>
      </c>
      <c r="D67" s="23">
        <v>0</v>
      </c>
      <c r="E67" s="21">
        <v>6052980</v>
      </c>
      <c r="F67" s="21">
        <v>4605352</v>
      </c>
      <c r="G67" s="22">
        <v>33349155</v>
      </c>
      <c r="H67" s="22">
        <v>89980</v>
      </c>
      <c r="I67" s="22">
        <v>12074303</v>
      </c>
      <c r="J67" s="22">
        <v>4757929</v>
      </c>
      <c r="K67" s="22">
        <v>10174464</v>
      </c>
      <c r="L67" s="22">
        <v>589658</v>
      </c>
      <c r="M67" s="22">
        <v>1153586</v>
      </c>
      <c r="N67" s="21">
        <v>0</v>
      </c>
      <c r="O67" s="28">
        <v>42910900</v>
      </c>
    </row>
    <row r="68" spans="2:15" x14ac:dyDescent="0.25">
      <c r="B68" s="40" t="s">
        <v>146</v>
      </c>
      <c r="C68" s="35">
        <f t="shared" si="4"/>
        <v>3570000</v>
      </c>
      <c r="D68" s="23">
        <v>0</v>
      </c>
      <c r="E68" s="21">
        <v>3570000</v>
      </c>
      <c r="F68" s="21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1">
        <v>0</v>
      </c>
      <c r="O68" s="28">
        <v>0</v>
      </c>
    </row>
    <row r="69" spans="2:15" s="1" customFormat="1" ht="12" thickBot="1" x14ac:dyDescent="0.25">
      <c r="B69" s="38" t="s">
        <v>72</v>
      </c>
      <c r="C69" s="24">
        <f t="shared" ref="C69:O69" si="6">C6-C30-C64</f>
        <v>-116925026</v>
      </c>
      <c r="D69" s="31">
        <f t="shared" si="6"/>
        <v>150951343</v>
      </c>
      <c r="E69" s="32">
        <f t="shared" si="6"/>
        <v>-122032737</v>
      </c>
      <c r="F69" s="32">
        <f t="shared" si="6"/>
        <v>14811820</v>
      </c>
      <c r="G69" s="32">
        <f t="shared" si="6"/>
        <v>-149418602</v>
      </c>
      <c r="H69" s="32">
        <f t="shared" si="6"/>
        <v>-69668902</v>
      </c>
      <c r="I69" s="32">
        <f t="shared" si="6"/>
        <v>-57313012</v>
      </c>
      <c r="J69" s="32">
        <f t="shared" si="6"/>
        <v>28762263</v>
      </c>
      <c r="K69" s="32">
        <f t="shared" si="6"/>
        <v>20207248</v>
      </c>
      <c r="L69" s="32">
        <f t="shared" si="6"/>
        <v>78950565</v>
      </c>
      <c r="M69" s="32">
        <f t="shared" si="6"/>
        <v>-11515610</v>
      </c>
      <c r="N69" s="32">
        <f t="shared" si="6"/>
        <v>-65844831</v>
      </c>
      <c r="O69" s="33">
        <f t="shared" si="6"/>
        <v>65185429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3"/>
  <sheetViews>
    <sheetView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1" max="241" width="96.140625" bestFit="1" customWidth="1"/>
    <col min="242" max="254" width="11" customWidth="1"/>
    <col min="255" max="255" width="12.5703125" customWidth="1"/>
    <col min="256" max="267" width="14.85546875" customWidth="1"/>
    <col min="268" max="268" width="18.85546875" bestFit="1" customWidth="1"/>
    <col min="269" max="269" width="19.85546875" customWidth="1"/>
    <col min="497" max="497" width="96.140625" bestFit="1" customWidth="1"/>
    <col min="498" max="510" width="11" customWidth="1"/>
    <col min="511" max="511" width="12.5703125" customWidth="1"/>
    <col min="512" max="523" width="14.85546875" customWidth="1"/>
    <col min="524" max="524" width="18.85546875" bestFit="1" customWidth="1"/>
    <col min="525" max="525" width="19.85546875" customWidth="1"/>
    <col min="753" max="753" width="96.140625" bestFit="1" customWidth="1"/>
    <col min="754" max="766" width="11" customWidth="1"/>
    <col min="767" max="767" width="12.5703125" customWidth="1"/>
    <col min="768" max="779" width="14.85546875" customWidth="1"/>
    <col min="780" max="780" width="18.85546875" bestFit="1" customWidth="1"/>
    <col min="781" max="781" width="19.85546875" customWidth="1"/>
    <col min="1009" max="1009" width="96.140625" bestFit="1" customWidth="1"/>
    <col min="1010" max="1022" width="11" customWidth="1"/>
    <col min="1023" max="1023" width="12.5703125" customWidth="1"/>
    <col min="1024" max="1035" width="14.85546875" customWidth="1"/>
    <col min="1036" max="1036" width="18.85546875" bestFit="1" customWidth="1"/>
    <col min="1037" max="1037" width="19.85546875" customWidth="1"/>
    <col min="1265" max="1265" width="96.140625" bestFit="1" customWidth="1"/>
    <col min="1266" max="1278" width="11" customWidth="1"/>
    <col min="1279" max="1279" width="12.5703125" customWidth="1"/>
    <col min="1280" max="1291" width="14.85546875" customWidth="1"/>
    <col min="1292" max="1292" width="18.85546875" bestFit="1" customWidth="1"/>
    <col min="1293" max="1293" width="19.85546875" customWidth="1"/>
    <col min="1521" max="1521" width="96.140625" bestFit="1" customWidth="1"/>
    <col min="1522" max="1534" width="11" customWidth="1"/>
    <col min="1535" max="1535" width="12.5703125" customWidth="1"/>
    <col min="1536" max="1547" width="14.85546875" customWidth="1"/>
    <col min="1548" max="1548" width="18.85546875" bestFit="1" customWidth="1"/>
    <col min="1549" max="1549" width="19.85546875" customWidth="1"/>
    <col min="1777" max="1777" width="96.140625" bestFit="1" customWidth="1"/>
    <col min="1778" max="1790" width="11" customWidth="1"/>
    <col min="1791" max="1791" width="12.5703125" customWidth="1"/>
    <col min="1792" max="1803" width="14.85546875" customWidth="1"/>
    <col min="1804" max="1804" width="18.85546875" bestFit="1" customWidth="1"/>
    <col min="1805" max="1805" width="19.85546875" customWidth="1"/>
    <col min="2033" max="2033" width="96.140625" bestFit="1" customWidth="1"/>
    <col min="2034" max="2046" width="11" customWidth="1"/>
    <col min="2047" max="2047" width="12.5703125" customWidth="1"/>
    <col min="2048" max="2059" width="14.85546875" customWidth="1"/>
    <col min="2060" max="2060" width="18.85546875" bestFit="1" customWidth="1"/>
    <col min="2061" max="2061" width="19.85546875" customWidth="1"/>
    <col min="2289" max="2289" width="96.140625" bestFit="1" customWidth="1"/>
    <col min="2290" max="2302" width="11" customWidth="1"/>
    <col min="2303" max="2303" width="12.5703125" customWidth="1"/>
    <col min="2304" max="2315" width="14.85546875" customWidth="1"/>
    <col min="2316" max="2316" width="18.85546875" bestFit="1" customWidth="1"/>
    <col min="2317" max="2317" width="19.85546875" customWidth="1"/>
    <col min="2545" max="2545" width="96.140625" bestFit="1" customWidth="1"/>
    <col min="2546" max="2558" width="11" customWidth="1"/>
    <col min="2559" max="2559" width="12.5703125" customWidth="1"/>
    <col min="2560" max="2571" width="14.85546875" customWidth="1"/>
    <col min="2572" max="2572" width="18.85546875" bestFit="1" customWidth="1"/>
    <col min="2573" max="2573" width="19.85546875" customWidth="1"/>
    <col min="2801" max="2801" width="96.140625" bestFit="1" customWidth="1"/>
    <col min="2802" max="2814" width="11" customWidth="1"/>
    <col min="2815" max="2815" width="12.5703125" customWidth="1"/>
    <col min="2816" max="2827" width="14.85546875" customWidth="1"/>
    <col min="2828" max="2828" width="18.85546875" bestFit="1" customWidth="1"/>
    <col min="2829" max="2829" width="19.85546875" customWidth="1"/>
    <col min="3057" max="3057" width="96.140625" bestFit="1" customWidth="1"/>
    <col min="3058" max="3070" width="11" customWidth="1"/>
    <col min="3071" max="3071" width="12.5703125" customWidth="1"/>
    <col min="3072" max="3083" width="14.85546875" customWidth="1"/>
    <col min="3084" max="3084" width="18.85546875" bestFit="1" customWidth="1"/>
    <col min="3085" max="3085" width="19.85546875" customWidth="1"/>
    <col min="3313" max="3313" width="96.140625" bestFit="1" customWidth="1"/>
    <col min="3314" max="3326" width="11" customWidth="1"/>
    <col min="3327" max="3327" width="12.5703125" customWidth="1"/>
    <col min="3328" max="3339" width="14.85546875" customWidth="1"/>
    <col min="3340" max="3340" width="18.85546875" bestFit="1" customWidth="1"/>
    <col min="3341" max="3341" width="19.85546875" customWidth="1"/>
    <col min="3569" max="3569" width="96.140625" bestFit="1" customWidth="1"/>
    <col min="3570" max="3582" width="11" customWidth="1"/>
    <col min="3583" max="3583" width="12.5703125" customWidth="1"/>
    <col min="3584" max="3595" width="14.85546875" customWidth="1"/>
    <col min="3596" max="3596" width="18.85546875" bestFit="1" customWidth="1"/>
    <col min="3597" max="3597" width="19.85546875" customWidth="1"/>
    <col min="3825" max="3825" width="96.140625" bestFit="1" customWidth="1"/>
    <col min="3826" max="3838" width="11" customWidth="1"/>
    <col min="3839" max="3839" width="12.5703125" customWidth="1"/>
    <col min="3840" max="3851" width="14.85546875" customWidth="1"/>
    <col min="3852" max="3852" width="18.85546875" bestFit="1" customWidth="1"/>
    <col min="3853" max="3853" width="19.85546875" customWidth="1"/>
    <col min="4081" max="4081" width="96.140625" bestFit="1" customWidth="1"/>
    <col min="4082" max="4094" width="11" customWidth="1"/>
    <col min="4095" max="4095" width="12.5703125" customWidth="1"/>
    <col min="4096" max="4107" width="14.85546875" customWidth="1"/>
    <col min="4108" max="4108" width="18.85546875" bestFit="1" customWidth="1"/>
    <col min="4109" max="4109" width="19.85546875" customWidth="1"/>
    <col min="4337" max="4337" width="96.140625" bestFit="1" customWidth="1"/>
    <col min="4338" max="4350" width="11" customWidth="1"/>
    <col min="4351" max="4351" width="12.5703125" customWidth="1"/>
    <col min="4352" max="4363" width="14.85546875" customWidth="1"/>
    <col min="4364" max="4364" width="18.85546875" bestFit="1" customWidth="1"/>
    <col min="4365" max="4365" width="19.85546875" customWidth="1"/>
    <col min="4593" max="4593" width="96.140625" bestFit="1" customWidth="1"/>
    <col min="4594" max="4606" width="11" customWidth="1"/>
    <col min="4607" max="4607" width="12.5703125" customWidth="1"/>
    <col min="4608" max="4619" width="14.85546875" customWidth="1"/>
    <col min="4620" max="4620" width="18.85546875" bestFit="1" customWidth="1"/>
    <col min="4621" max="4621" width="19.85546875" customWidth="1"/>
    <col min="4849" max="4849" width="96.140625" bestFit="1" customWidth="1"/>
    <col min="4850" max="4862" width="11" customWidth="1"/>
    <col min="4863" max="4863" width="12.5703125" customWidth="1"/>
    <col min="4864" max="4875" width="14.85546875" customWidth="1"/>
    <col min="4876" max="4876" width="18.85546875" bestFit="1" customWidth="1"/>
    <col min="4877" max="4877" width="19.85546875" customWidth="1"/>
    <col min="5105" max="5105" width="96.140625" bestFit="1" customWidth="1"/>
    <col min="5106" max="5118" width="11" customWidth="1"/>
    <col min="5119" max="5119" width="12.5703125" customWidth="1"/>
    <col min="5120" max="5131" width="14.85546875" customWidth="1"/>
    <col min="5132" max="5132" width="18.85546875" bestFit="1" customWidth="1"/>
    <col min="5133" max="5133" width="19.85546875" customWidth="1"/>
    <col min="5361" max="5361" width="96.140625" bestFit="1" customWidth="1"/>
    <col min="5362" max="5374" width="11" customWidth="1"/>
    <col min="5375" max="5375" width="12.5703125" customWidth="1"/>
    <col min="5376" max="5387" width="14.85546875" customWidth="1"/>
    <col min="5388" max="5388" width="18.85546875" bestFit="1" customWidth="1"/>
    <col min="5389" max="5389" width="19.85546875" customWidth="1"/>
    <col min="5617" max="5617" width="96.140625" bestFit="1" customWidth="1"/>
    <col min="5618" max="5630" width="11" customWidth="1"/>
    <col min="5631" max="5631" width="12.5703125" customWidth="1"/>
    <col min="5632" max="5643" width="14.85546875" customWidth="1"/>
    <col min="5644" max="5644" width="18.85546875" bestFit="1" customWidth="1"/>
    <col min="5645" max="5645" width="19.85546875" customWidth="1"/>
    <col min="5873" max="5873" width="96.140625" bestFit="1" customWidth="1"/>
    <col min="5874" max="5886" width="11" customWidth="1"/>
    <col min="5887" max="5887" width="12.5703125" customWidth="1"/>
    <col min="5888" max="5899" width="14.85546875" customWidth="1"/>
    <col min="5900" max="5900" width="18.85546875" bestFit="1" customWidth="1"/>
    <col min="5901" max="5901" width="19.85546875" customWidth="1"/>
    <col min="6129" max="6129" width="96.140625" bestFit="1" customWidth="1"/>
    <col min="6130" max="6142" width="11" customWidth="1"/>
    <col min="6143" max="6143" width="12.5703125" customWidth="1"/>
    <col min="6144" max="6155" width="14.85546875" customWidth="1"/>
    <col min="6156" max="6156" width="18.85546875" bestFit="1" customWidth="1"/>
    <col min="6157" max="6157" width="19.85546875" customWidth="1"/>
    <col min="6385" max="6385" width="96.140625" bestFit="1" customWidth="1"/>
    <col min="6386" max="6398" width="11" customWidth="1"/>
    <col min="6399" max="6399" width="12.5703125" customWidth="1"/>
    <col min="6400" max="6411" width="14.85546875" customWidth="1"/>
    <col min="6412" max="6412" width="18.85546875" bestFit="1" customWidth="1"/>
    <col min="6413" max="6413" width="19.85546875" customWidth="1"/>
    <col min="6641" max="6641" width="96.140625" bestFit="1" customWidth="1"/>
    <col min="6642" max="6654" width="11" customWidth="1"/>
    <col min="6655" max="6655" width="12.5703125" customWidth="1"/>
    <col min="6656" max="6667" width="14.85546875" customWidth="1"/>
    <col min="6668" max="6668" width="18.85546875" bestFit="1" customWidth="1"/>
    <col min="6669" max="6669" width="19.85546875" customWidth="1"/>
    <col min="6897" max="6897" width="96.140625" bestFit="1" customWidth="1"/>
    <col min="6898" max="6910" width="11" customWidth="1"/>
    <col min="6911" max="6911" width="12.5703125" customWidth="1"/>
    <col min="6912" max="6923" width="14.85546875" customWidth="1"/>
    <col min="6924" max="6924" width="18.85546875" bestFit="1" customWidth="1"/>
    <col min="6925" max="6925" width="19.85546875" customWidth="1"/>
    <col min="7153" max="7153" width="96.140625" bestFit="1" customWidth="1"/>
    <col min="7154" max="7166" width="11" customWidth="1"/>
    <col min="7167" max="7167" width="12.5703125" customWidth="1"/>
    <col min="7168" max="7179" width="14.85546875" customWidth="1"/>
    <col min="7180" max="7180" width="18.85546875" bestFit="1" customWidth="1"/>
    <col min="7181" max="7181" width="19.85546875" customWidth="1"/>
    <col min="7409" max="7409" width="96.140625" bestFit="1" customWidth="1"/>
    <col min="7410" max="7422" width="11" customWidth="1"/>
    <col min="7423" max="7423" width="12.5703125" customWidth="1"/>
    <col min="7424" max="7435" width="14.85546875" customWidth="1"/>
    <col min="7436" max="7436" width="18.85546875" bestFit="1" customWidth="1"/>
    <col min="7437" max="7437" width="19.85546875" customWidth="1"/>
    <col min="7665" max="7665" width="96.140625" bestFit="1" customWidth="1"/>
    <col min="7666" max="7678" width="11" customWidth="1"/>
    <col min="7679" max="7679" width="12.5703125" customWidth="1"/>
    <col min="7680" max="7691" width="14.85546875" customWidth="1"/>
    <col min="7692" max="7692" width="18.85546875" bestFit="1" customWidth="1"/>
    <col min="7693" max="7693" width="19.85546875" customWidth="1"/>
    <col min="7921" max="7921" width="96.140625" bestFit="1" customWidth="1"/>
    <col min="7922" max="7934" width="11" customWidth="1"/>
    <col min="7935" max="7935" width="12.5703125" customWidth="1"/>
    <col min="7936" max="7947" width="14.85546875" customWidth="1"/>
    <col min="7948" max="7948" width="18.85546875" bestFit="1" customWidth="1"/>
    <col min="7949" max="7949" width="19.85546875" customWidth="1"/>
    <col min="8177" max="8177" width="96.140625" bestFit="1" customWidth="1"/>
    <col min="8178" max="8190" width="11" customWidth="1"/>
    <col min="8191" max="8191" width="12.5703125" customWidth="1"/>
    <col min="8192" max="8203" width="14.85546875" customWidth="1"/>
    <col min="8204" max="8204" width="18.85546875" bestFit="1" customWidth="1"/>
    <col min="8205" max="8205" width="19.85546875" customWidth="1"/>
    <col min="8433" max="8433" width="96.140625" bestFit="1" customWidth="1"/>
    <col min="8434" max="8446" width="11" customWidth="1"/>
    <col min="8447" max="8447" width="12.5703125" customWidth="1"/>
    <col min="8448" max="8459" width="14.85546875" customWidth="1"/>
    <col min="8460" max="8460" width="18.85546875" bestFit="1" customWidth="1"/>
    <col min="8461" max="8461" width="19.85546875" customWidth="1"/>
    <col min="8689" max="8689" width="96.140625" bestFit="1" customWidth="1"/>
    <col min="8690" max="8702" width="11" customWidth="1"/>
    <col min="8703" max="8703" width="12.5703125" customWidth="1"/>
    <col min="8704" max="8715" width="14.85546875" customWidth="1"/>
    <col min="8716" max="8716" width="18.85546875" bestFit="1" customWidth="1"/>
    <col min="8717" max="8717" width="19.85546875" customWidth="1"/>
    <col min="8945" max="8945" width="96.140625" bestFit="1" customWidth="1"/>
    <col min="8946" max="8958" width="11" customWidth="1"/>
    <col min="8959" max="8959" width="12.5703125" customWidth="1"/>
    <col min="8960" max="8971" width="14.85546875" customWidth="1"/>
    <col min="8972" max="8972" width="18.85546875" bestFit="1" customWidth="1"/>
    <col min="8973" max="8973" width="19.85546875" customWidth="1"/>
    <col min="9201" max="9201" width="96.140625" bestFit="1" customWidth="1"/>
    <col min="9202" max="9214" width="11" customWidth="1"/>
    <col min="9215" max="9215" width="12.5703125" customWidth="1"/>
    <col min="9216" max="9227" width="14.85546875" customWidth="1"/>
    <col min="9228" max="9228" width="18.85546875" bestFit="1" customWidth="1"/>
    <col min="9229" max="9229" width="19.85546875" customWidth="1"/>
    <col min="9457" max="9457" width="96.140625" bestFit="1" customWidth="1"/>
    <col min="9458" max="9470" width="11" customWidth="1"/>
    <col min="9471" max="9471" width="12.5703125" customWidth="1"/>
    <col min="9472" max="9483" width="14.85546875" customWidth="1"/>
    <col min="9484" max="9484" width="18.85546875" bestFit="1" customWidth="1"/>
    <col min="9485" max="9485" width="19.85546875" customWidth="1"/>
    <col min="9713" max="9713" width="96.140625" bestFit="1" customWidth="1"/>
    <col min="9714" max="9726" width="11" customWidth="1"/>
    <col min="9727" max="9727" width="12.5703125" customWidth="1"/>
    <col min="9728" max="9739" width="14.85546875" customWidth="1"/>
    <col min="9740" max="9740" width="18.85546875" bestFit="1" customWidth="1"/>
    <col min="9741" max="9741" width="19.85546875" customWidth="1"/>
    <col min="9969" max="9969" width="96.140625" bestFit="1" customWidth="1"/>
    <col min="9970" max="9982" width="11" customWidth="1"/>
    <col min="9983" max="9983" width="12.5703125" customWidth="1"/>
    <col min="9984" max="9995" width="14.85546875" customWidth="1"/>
    <col min="9996" max="9996" width="18.85546875" bestFit="1" customWidth="1"/>
    <col min="9997" max="9997" width="19.85546875" customWidth="1"/>
    <col min="10225" max="10225" width="96.140625" bestFit="1" customWidth="1"/>
    <col min="10226" max="10238" width="11" customWidth="1"/>
    <col min="10239" max="10239" width="12.5703125" customWidth="1"/>
    <col min="10240" max="10251" width="14.85546875" customWidth="1"/>
    <col min="10252" max="10252" width="18.85546875" bestFit="1" customWidth="1"/>
    <col min="10253" max="10253" width="19.85546875" customWidth="1"/>
    <col min="10481" max="10481" width="96.140625" bestFit="1" customWidth="1"/>
    <col min="10482" max="10494" width="11" customWidth="1"/>
    <col min="10495" max="10495" width="12.5703125" customWidth="1"/>
    <col min="10496" max="10507" width="14.85546875" customWidth="1"/>
    <col min="10508" max="10508" width="18.85546875" bestFit="1" customWidth="1"/>
    <col min="10509" max="10509" width="19.85546875" customWidth="1"/>
    <col min="10737" max="10737" width="96.140625" bestFit="1" customWidth="1"/>
    <col min="10738" max="10750" width="11" customWidth="1"/>
    <col min="10751" max="10751" width="12.5703125" customWidth="1"/>
    <col min="10752" max="10763" width="14.85546875" customWidth="1"/>
    <col min="10764" max="10764" width="18.85546875" bestFit="1" customWidth="1"/>
    <col min="10765" max="10765" width="19.85546875" customWidth="1"/>
    <col min="10993" max="10993" width="96.140625" bestFit="1" customWidth="1"/>
    <col min="10994" max="11006" width="11" customWidth="1"/>
    <col min="11007" max="11007" width="12.5703125" customWidth="1"/>
    <col min="11008" max="11019" width="14.85546875" customWidth="1"/>
    <col min="11020" max="11020" width="18.85546875" bestFit="1" customWidth="1"/>
    <col min="11021" max="11021" width="19.85546875" customWidth="1"/>
    <col min="11249" max="11249" width="96.140625" bestFit="1" customWidth="1"/>
    <col min="11250" max="11262" width="11" customWidth="1"/>
    <col min="11263" max="11263" width="12.5703125" customWidth="1"/>
    <col min="11264" max="11275" width="14.85546875" customWidth="1"/>
    <col min="11276" max="11276" width="18.85546875" bestFit="1" customWidth="1"/>
    <col min="11277" max="11277" width="19.85546875" customWidth="1"/>
    <col min="11505" max="11505" width="96.140625" bestFit="1" customWidth="1"/>
    <col min="11506" max="11518" width="11" customWidth="1"/>
    <col min="11519" max="11519" width="12.5703125" customWidth="1"/>
    <col min="11520" max="11531" width="14.85546875" customWidth="1"/>
    <col min="11532" max="11532" width="18.85546875" bestFit="1" customWidth="1"/>
    <col min="11533" max="11533" width="19.85546875" customWidth="1"/>
    <col min="11761" max="11761" width="96.140625" bestFit="1" customWidth="1"/>
    <col min="11762" max="11774" width="11" customWidth="1"/>
    <col min="11775" max="11775" width="12.5703125" customWidth="1"/>
    <col min="11776" max="11787" width="14.85546875" customWidth="1"/>
    <col min="11788" max="11788" width="18.85546875" bestFit="1" customWidth="1"/>
    <col min="11789" max="11789" width="19.85546875" customWidth="1"/>
    <col min="12017" max="12017" width="96.140625" bestFit="1" customWidth="1"/>
    <col min="12018" max="12030" width="11" customWidth="1"/>
    <col min="12031" max="12031" width="12.5703125" customWidth="1"/>
    <col min="12032" max="12043" width="14.85546875" customWidth="1"/>
    <col min="12044" max="12044" width="18.85546875" bestFit="1" customWidth="1"/>
    <col min="12045" max="12045" width="19.85546875" customWidth="1"/>
    <col min="12273" max="12273" width="96.140625" bestFit="1" customWidth="1"/>
    <col min="12274" max="12286" width="11" customWidth="1"/>
    <col min="12287" max="12287" width="12.5703125" customWidth="1"/>
    <col min="12288" max="12299" width="14.85546875" customWidth="1"/>
    <col min="12300" max="12300" width="18.85546875" bestFit="1" customWidth="1"/>
    <col min="12301" max="12301" width="19.85546875" customWidth="1"/>
    <col min="12529" max="12529" width="96.140625" bestFit="1" customWidth="1"/>
    <col min="12530" max="12542" width="11" customWidth="1"/>
    <col min="12543" max="12543" width="12.5703125" customWidth="1"/>
    <col min="12544" max="12555" width="14.85546875" customWidth="1"/>
    <col min="12556" max="12556" width="18.85546875" bestFit="1" customWidth="1"/>
    <col min="12557" max="12557" width="19.85546875" customWidth="1"/>
    <col min="12785" max="12785" width="96.140625" bestFit="1" customWidth="1"/>
    <col min="12786" max="12798" width="11" customWidth="1"/>
    <col min="12799" max="12799" width="12.5703125" customWidth="1"/>
    <col min="12800" max="12811" width="14.85546875" customWidth="1"/>
    <col min="12812" max="12812" width="18.85546875" bestFit="1" customWidth="1"/>
    <col min="12813" max="12813" width="19.85546875" customWidth="1"/>
    <col min="13041" max="13041" width="96.140625" bestFit="1" customWidth="1"/>
    <col min="13042" max="13054" width="11" customWidth="1"/>
    <col min="13055" max="13055" width="12.5703125" customWidth="1"/>
    <col min="13056" max="13067" width="14.85546875" customWidth="1"/>
    <col min="13068" max="13068" width="18.85546875" bestFit="1" customWidth="1"/>
    <col min="13069" max="13069" width="19.85546875" customWidth="1"/>
    <col min="13297" max="13297" width="96.140625" bestFit="1" customWidth="1"/>
    <col min="13298" max="13310" width="11" customWidth="1"/>
    <col min="13311" max="13311" width="12.5703125" customWidth="1"/>
    <col min="13312" max="13323" width="14.85546875" customWidth="1"/>
    <col min="13324" max="13324" width="18.85546875" bestFit="1" customWidth="1"/>
    <col min="13325" max="13325" width="19.85546875" customWidth="1"/>
    <col min="13553" max="13553" width="96.140625" bestFit="1" customWidth="1"/>
    <col min="13554" max="13566" width="11" customWidth="1"/>
    <col min="13567" max="13567" width="12.5703125" customWidth="1"/>
    <col min="13568" max="13579" width="14.85546875" customWidth="1"/>
    <col min="13580" max="13580" width="18.85546875" bestFit="1" customWidth="1"/>
    <col min="13581" max="13581" width="19.85546875" customWidth="1"/>
    <col min="13809" max="13809" width="96.140625" bestFit="1" customWidth="1"/>
    <col min="13810" max="13822" width="11" customWidth="1"/>
    <col min="13823" max="13823" width="12.5703125" customWidth="1"/>
    <col min="13824" max="13835" width="14.85546875" customWidth="1"/>
    <col min="13836" max="13836" width="18.85546875" bestFit="1" customWidth="1"/>
    <col min="13837" max="13837" width="19.85546875" customWidth="1"/>
    <col min="14065" max="14065" width="96.140625" bestFit="1" customWidth="1"/>
    <col min="14066" max="14078" width="11" customWidth="1"/>
    <col min="14079" max="14079" width="12.5703125" customWidth="1"/>
    <col min="14080" max="14091" width="14.85546875" customWidth="1"/>
    <col min="14092" max="14092" width="18.85546875" bestFit="1" customWidth="1"/>
    <col min="14093" max="14093" width="19.85546875" customWidth="1"/>
    <col min="14321" max="14321" width="96.140625" bestFit="1" customWidth="1"/>
    <col min="14322" max="14334" width="11" customWidth="1"/>
    <col min="14335" max="14335" width="12.5703125" customWidth="1"/>
    <col min="14336" max="14347" width="14.85546875" customWidth="1"/>
    <col min="14348" max="14348" width="18.85546875" bestFit="1" customWidth="1"/>
    <col min="14349" max="14349" width="19.85546875" customWidth="1"/>
    <col min="14577" max="14577" width="96.140625" bestFit="1" customWidth="1"/>
    <col min="14578" max="14590" width="11" customWidth="1"/>
    <col min="14591" max="14591" width="12.5703125" customWidth="1"/>
    <col min="14592" max="14603" width="14.85546875" customWidth="1"/>
    <col min="14604" max="14604" width="18.85546875" bestFit="1" customWidth="1"/>
    <col min="14605" max="14605" width="19.85546875" customWidth="1"/>
    <col min="14833" max="14833" width="96.140625" bestFit="1" customWidth="1"/>
    <col min="14834" max="14846" width="11" customWidth="1"/>
    <col min="14847" max="14847" width="12.5703125" customWidth="1"/>
    <col min="14848" max="14859" width="14.85546875" customWidth="1"/>
    <col min="14860" max="14860" width="18.85546875" bestFit="1" customWidth="1"/>
    <col min="14861" max="14861" width="19.85546875" customWidth="1"/>
    <col min="15089" max="15089" width="96.140625" bestFit="1" customWidth="1"/>
    <col min="15090" max="15102" width="11" customWidth="1"/>
    <col min="15103" max="15103" width="12.5703125" customWidth="1"/>
    <col min="15104" max="15115" width="14.85546875" customWidth="1"/>
    <col min="15116" max="15116" width="18.85546875" bestFit="1" customWidth="1"/>
    <col min="15117" max="15117" width="19.85546875" customWidth="1"/>
    <col min="15345" max="15345" width="96.140625" bestFit="1" customWidth="1"/>
    <col min="15346" max="15358" width="11" customWidth="1"/>
    <col min="15359" max="15359" width="12.5703125" customWidth="1"/>
    <col min="15360" max="15371" width="14.85546875" customWidth="1"/>
    <col min="15372" max="15372" width="18.85546875" bestFit="1" customWidth="1"/>
    <col min="15373" max="15373" width="19.85546875" customWidth="1"/>
    <col min="15601" max="15601" width="96.140625" bestFit="1" customWidth="1"/>
    <col min="15602" max="15614" width="11" customWidth="1"/>
    <col min="15615" max="15615" width="12.5703125" customWidth="1"/>
    <col min="15616" max="15627" width="14.85546875" customWidth="1"/>
    <col min="15628" max="15628" width="18.85546875" bestFit="1" customWidth="1"/>
    <col min="15629" max="15629" width="19.85546875" customWidth="1"/>
    <col min="15857" max="15857" width="96.140625" bestFit="1" customWidth="1"/>
    <col min="15858" max="15870" width="11" customWidth="1"/>
    <col min="15871" max="15871" width="12.5703125" customWidth="1"/>
    <col min="15872" max="15883" width="14.85546875" customWidth="1"/>
    <col min="15884" max="15884" width="18.85546875" bestFit="1" customWidth="1"/>
    <col min="15885" max="15885" width="19.85546875" customWidth="1"/>
    <col min="16113" max="16113" width="96.140625" bestFit="1" customWidth="1"/>
    <col min="16114" max="16126" width="11" customWidth="1"/>
    <col min="16127" max="16127" width="12.5703125" customWidth="1"/>
    <col min="16128" max="16139" width="14.85546875" customWidth="1"/>
    <col min="16140" max="16140" width="18.85546875" bestFit="1" customWidth="1"/>
    <col min="16141" max="16141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41275</v>
      </c>
      <c r="E3" s="11">
        <v>41306</v>
      </c>
      <c r="F3" s="11">
        <v>41334</v>
      </c>
      <c r="G3" s="11">
        <v>41365</v>
      </c>
      <c r="H3" s="11">
        <v>41395</v>
      </c>
      <c r="I3" s="11">
        <v>41426</v>
      </c>
      <c r="J3" s="11">
        <v>41456</v>
      </c>
      <c r="K3" s="11">
        <v>41487</v>
      </c>
      <c r="L3" s="11">
        <v>41518</v>
      </c>
      <c r="M3" s="11">
        <v>41548</v>
      </c>
      <c r="N3" s="11">
        <v>41579</v>
      </c>
      <c r="O3" s="11">
        <v>41609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2013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 t="shared" ref="C6:O6" si="0">SUM(C7:C27)</f>
        <v>8166906998</v>
      </c>
      <c r="D6" s="18">
        <f t="shared" si="0"/>
        <v>889902171</v>
      </c>
      <c r="E6" s="19">
        <f t="shared" si="0"/>
        <v>644436790</v>
      </c>
      <c r="F6" s="19">
        <f t="shared" si="0"/>
        <v>695637243</v>
      </c>
      <c r="G6" s="19">
        <f t="shared" si="0"/>
        <v>788018326</v>
      </c>
      <c r="H6" s="19">
        <f t="shared" si="0"/>
        <v>487026994</v>
      </c>
      <c r="I6" s="19">
        <f t="shared" si="0"/>
        <v>633675358</v>
      </c>
      <c r="J6" s="19">
        <f t="shared" si="0"/>
        <v>674469244</v>
      </c>
      <c r="K6" s="19">
        <f t="shared" si="0"/>
        <v>774174058</v>
      </c>
      <c r="L6" s="19">
        <f t="shared" si="0"/>
        <v>593799454</v>
      </c>
      <c r="M6" s="19">
        <f t="shared" si="0"/>
        <v>548344250</v>
      </c>
      <c r="N6" s="19">
        <f t="shared" si="0"/>
        <v>612747657</v>
      </c>
      <c r="O6" s="20">
        <f t="shared" si="0"/>
        <v>824675453</v>
      </c>
    </row>
    <row r="7" spans="2:15" x14ac:dyDescent="0.25">
      <c r="B7" s="39" t="s">
        <v>117</v>
      </c>
      <c r="C7" s="34">
        <f>SUM(D7:O7)</f>
        <v>3144005725</v>
      </c>
      <c r="D7" s="25">
        <v>201578475</v>
      </c>
      <c r="E7" s="26">
        <v>201578475</v>
      </c>
      <c r="F7" s="26">
        <v>243169285</v>
      </c>
      <c r="G7" s="26">
        <v>325314741</v>
      </c>
      <c r="H7" s="26">
        <v>243486528</v>
      </c>
      <c r="I7" s="26">
        <v>363620354</v>
      </c>
      <c r="J7" s="26">
        <v>251617305</v>
      </c>
      <c r="K7" s="26">
        <v>304567040</v>
      </c>
      <c r="L7" s="26">
        <v>268104910</v>
      </c>
      <c r="M7" s="26">
        <v>264031879</v>
      </c>
      <c r="N7" s="26">
        <v>226968322</v>
      </c>
      <c r="O7" s="27">
        <v>249968411</v>
      </c>
    </row>
    <row r="8" spans="2:15" x14ac:dyDescent="0.25">
      <c r="B8" s="40" t="s">
        <v>118</v>
      </c>
      <c r="C8" s="35">
        <f t="shared" ref="C8:C27" si="1">SUM(D8:O8)</f>
        <v>78231889</v>
      </c>
      <c r="D8" s="23">
        <v>6134035</v>
      </c>
      <c r="E8" s="21">
        <v>6134035</v>
      </c>
      <c r="F8" s="21">
        <v>6134035</v>
      </c>
      <c r="G8" s="21">
        <v>5551271</v>
      </c>
      <c r="H8" s="21">
        <v>5581704</v>
      </c>
      <c r="I8" s="21">
        <v>7020081</v>
      </c>
      <c r="J8" s="21">
        <v>7211860</v>
      </c>
      <c r="K8" s="21">
        <v>7170813</v>
      </c>
      <c r="L8" s="21">
        <v>7106616</v>
      </c>
      <c r="M8" s="21">
        <v>6851853</v>
      </c>
      <c r="N8" s="21">
        <v>6624033</v>
      </c>
      <c r="O8" s="28">
        <v>6711553</v>
      </c>
    </row>
    <row r="9" spans="2:15" x14ac:dyDescent="0.25">
      <c r="B9" s="40" t="s">
        <v>119</v>
      </c>
      <c r="C9" s="35">
        <f t="shared" si="1"/>
        <v>38796938</v>
      </c>
      <c r="D9" s="23">
        <v>37678244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1118694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120</v>
      </c>
      <c r="C10" s="35">
        <f t="shared" si="1"/>
        <v>101040000</v>
      </c>
      <c r="D10" s="23">
        <v>7761854</v>
      </c>
      <c r="E10" s="21">
        <v>7761854</v>
      </c>
      <c r="F10" s="21">
        <v>7761854</v>
      </c>
      <c r="G10" s="21">
        <v>7867529</v>
      </c>
      <c r="H10" s="21">
        <v>7736015</v>
      </c>
      <c r="I10" s="21">
        <v>9081285</v>
      </c>
      <c r="J10" s="21">
        <v>8956932</v>
      </c>
      <c r="K10" s="21">
        <v>8807436</v>
      </c>
      <c r="L10" s="21">
        <v>8291256</v>
      </c>
      <c r="M10" s="21">
        <v>8798208</v>
      </c>
      <c r="N10" s="21">
        <v>8918499</v>
      </c>
      <c r="O10" s="28">
        <v>9297278</v>
      </c>
    </row>
    <row r="11" spans="2:15" x14ac:dyDescent="0.25">
      <c r="B11" s="40" t="s">
        <v>121</v>
      </c>
      <c r="C11" s="35">
        <f t="shared" si="1"/>
        <v>257136984</v>
      </c>
      <c r="D11" s="23">
        <v>37946001</v>
      </c>
      <c r="E11" s="21">
        <v>37946000</v>
      </c>
      <c r="F11" s="21">
        <v>16528107</v>
      </c>
      <c r="G11" s="21">
        <v>16528107</v>
      </c>
      <c r="H11" s="21">
        <v>18817630</v>
      </c>
      <c r="I11" s="21">
        <v>18817630</v>
      </c>
      <c r="J11" s="21">
        <v>18817630</v>
      </c>
      <c r="K11" s="21">
        <v>18817630</v>
      </c>
      <c r="L11" s="21">
        <v>16392201</v>
      </c>
      <c r="M11" s="21">
        <v>18890788</v>
      </c>
      <c r="N11" s="21">
        <v>18817630</v>
      </c>
      <c r="O11" s="28">
        <v>18817630</v>
      </c>
    </row>
    <row r="12" spans="2:15" x14ac:dyDescent="0.25">
      <c r="B12" s="40" t="s">
        <v>122</v>
      </c>
      <c r="C12" s="35">
        <f t="shared" si="1"/>
        <v>85171899</v>
      </c>
      <c r="D12" s="23">
        <v>0</v>
      </c>
      <c r="E12" s="21">
        <v>0</v>
      </c>
      <c r="F12" s="21">
        <v>21498141</v>
      </c>
      <c r="G12" s="22">
        <v>0</v>
      </c>
      <c r="H12" s="22">
        <v>0</v>
      </c>
      <c r="I12" s="22">
        <v>21254937</v>
      </c>
      <c r="J12" s="22">
        <v>0</v>
      </c>
      <c r="K12" s="21">
        <v>0</v>
      </c>
      <c r="L12" s="21">
        <v>20804333</v>
      </c>
      <c r="M12" s="21">
        <v>0</v>
      </c>
      <c r="N12" s="21">
        <v>0</v>
      </c>
      <c r="O12" s="28">
        <v>21614488</v>
      </c>
    </row>
    <row r="13" spans="2:15" x14ac:dyDescent="0.25">
      <c r="B13" s="40" t="s">
        <v>123</v>
      </c>
      <c r="C13" s="35">
        <f t="shared" si="1"/>
        <v>30285449</v>
      </c>
      <c r="D13" s="23">
        <v>2315378</v>
      </c>
      <c r="E13" s="21">
        <v>2315378</v>
      </c>
      <c r="F13" s="21">
        <v>2315378</v>
      </c>
      <c r="G13" s="22">
        <v>2329716</v>
      </c>
      <c r="H13" s="22">
        <v>2295973</v>
      </c>
      <c r="I13" s="21">
        <v>2729695</v>
      </c>
      <c r="J13" s="22">
        <v>2696204</v>
      </c>
      <c r="K13" s="22">
        <v>2647840</v>
      </c>
      <c r="L13" s="22">
        <v>2500328</v>
      </c>
      <c r="M13" s="22">
        <v>2647579</v>
      </c>
      <c r="N13" s="22">
        <v>2687198</v>
      </c>
      <c r="O13" s="29">
        <v>2804782</v>
      </c>
    </row>
    <row r="14" spans="2:15" x14ac:dyDescent="0.25">
      <c r="B14" s="40" t="s">
        <v>138</v>
      </c>
      <c r="C14" s="35">
        <f t="shared" si="1"/>
        <v>1415948</v>
      </c>
      <c r="D14" s="23">
        <v>206907</v>
      </c>
      <c r="E14" s="21">
        <v>206907</v>
      </c>
      <c r="F14" s="21">
        <v>154272</v>
      </c>
      <c r="G14" s="21">
        <v>154272</v>
      </c>
      <c r="H14" s="21">
        <v>154272</v>
      </c>
      <c r="I14" s="21">
        <v>154272</v>
      </c>
      <c r="J14" s="21">
        <v>78962</v>
      </c>
      <c r="K14" s="21">
        <v>122902</v>
      </c>
      <c r="L14" s="21">
        <v>45230</v>
      </c>
      <c r="M14" s="21">
        <v>45230</v>
      </c>
      <c r="N14" s="21">
        <v>45230</v>
      </c>
      <c r="O14" s="28">
        <v>47492</v>
      </c>
    </row>
    <row r="15" spans="2:15" x14ac:dyDescent="0.25">
      <c r="B15" s="40" t="s">
        <v>124</v>
      </c>
      <c r="C15" s="35">
        <f t="shared" si="1"/>
        <v>1172727</v>
      </c>
      <c r="D15" s="23">
        <v>0</v>
      </c>
      <c r="E15" s="21">
        <v>0</v>
      </c>
      <c r="F15" s="21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1172727</v>
      </c>
      <c r="O15" s="29">
        <v>0</v>
      </c>
    </row>
    <row r="16" spans="2:15" x14ac:dyDescent="0.25">
      <c r="B16" s="40" t="s">
        <v>125</v>
      </c>
      <c r="C16" s="35">
        <f t="shared" si="1"/>
        <v>74951654</v>
      </c>
      <c r="D16" s="23">
        <v>6453509</v>
      </c>
      <c r="E16" s="21">
        <v>6560687</v>
      </c>
      <c r="F16" s="21">
        <v>6535458</v>
      </c>
      <c r="G16" s="22">
        <v>5779944</v>
      </c>
      <c r="H16" s="22">
        <v>6083249</v>
      </c>
      <c r="I16" s="22">
        <v>6106163</v>
      </c>
      <c r="J16" s="21">
        <v>6369797</v>
      </c>
      <c r="K16" s="22">
        <v>5981787</v>
      </c>
      <c r="L16" s="22">
        <v>6161872</v>
      </c>
      <c r="M16" s="22">
        <v>6210979</v>
      </c>
      <c r="N16" s="22">
        <v>6372533</v>
      </c>
      <c r="O16" s="28">
        <v>6335676</v>
      </c>
    </row>
    <row r="17" spans="2:15" x14ac:dyDescent="0.25">
      <c r="B17" s="40" t="s">
        <v>126</v>
      </c>
      <c r="C17" s="35">
        <f t="shared" si="1"/>
        <v>4665408</v>
      </c>
      <c r="D17" s="23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2332704</v>
      </c>
      <c r="K17" s="21">
        <v>0</v>
      </c>
      <c r="L17" s="21">
        <v>0</v>
      </c>
      <c r="M17" s="21">
        <v>0</v>
      </c>
      <c r="N17" s="21">
        <v>0</v>
      </c>
      <c r="O17" s="28">
        <v>2332704</v>
      </c>
    </row>
    <row r="18" spans="2:15" x14ac:dyDescent="0.25">
      <c r="B18" s="40" t="s">
        <v>127</v>
      </c>
      <c r="C18" s="35">
        <f t="shared" si="1"/>
        <v>558075138</v>
      </c>
      <c r="D18" s="23">
        <v>0</v>
      </c>
      <c r="E18" s="21">
        <v>0</v>
      </c>
      <c r="F18" s="21">
        <v>205372</v>
      </c>
      <c r="G18" s="22">
        <v>9307460</v>
      </c>
      <c r="H18" s="22">
        <v>32673222</v>
      </c>
      <c r="I18" s="22">
        <v>32223039</v>
      </c>
      <c r="J18" s="22">
        <v>6805590</v>
      </c>
      <c r="K18" s="22">
        <v>26375000</v>
      </c>
      <c r="L18" s="22">
        <v>0</v>
      </c>
      <c r="M18" s="22">
        <v>5155750</v>
      </c>
      <c r="N18" s="21">
        <v>149133040</v>
      </c>
      <c r="O18" s="28">
        <v>296196665</v>
      </c>
    </row>
    <row r="19" spans="2:15" x14ac:dyDescent="0.25">
      <c r="B19" s="40" t="s">
        <v>18</v>
      </c>
      <c r="C19" s="35">
        <f t="shared" si="1"/>
        <v>447481228</v>
      </c>
      <c r="D19" s="23">
        <v>35072848</v>
      </c>
      <c r="E19" s="21">
        <v>36209359</v>
      </c>
      <c r="F19" s="21">
        <v>25464034</v>
      </c>
      <c r="G19" s="22">
        <v>22882899</v>
      </c>
      <c r="H19" s="22">
        <v>39781250</v>
      </c>
      <c r="I19" s="22">
        <v>36895877</v>
      </c>
      <c r="J19" s="21">
        <v>39680252</v>
      </c>
      <c r="K19" s="21">
        <v>41129387</v>
      </c>
      <c r="L19" s="21">
        <v>41129387</v>
      </c>
      <c r="M19" s="22">
        <v>40736276</v>
      </c>
      <c r="N19" s="21">
        <v>41034904</v>
      </c>
      <c r="O19" s="28">
        <v>47464755</v>
      </c>
    </row>
    <row r="20" spans="2:15" x14ac:dyDescent="0.25">
      <c r="B20" s="40" t="s">
        <v>128</v>
      </c>
      <c r="C20" s="35">
        <f t="shared" si="1"/>
        <v>218842016</v>
      </c>
      <c r="D20" s="23">
        <v>16310713</v>
      </c>
      <c r="E20" s="21">
        <v>9582963</v>
      </c>
      <c r="F20" s="21">
        <v>1728332</v>
      </c>
      <c r="G20" s="21">
        <v>8307145</v>
      </c>
      <c r="H20" s="21">
        <v>24492969</v>
      </c>
      <c r="I20" s="21">
        <v>20919987</v>
      </c>
      <c r="J20" s="21">
        <v>26005334</v>
      </c>
      <c r="K20" s="21">
        <v>17269023</v>
      </c>
      <c r="L20" s="21">
        <v>25511471</v>
      </c>
      <c r="M20" s="21">
        <v>30516080</v>
      </c>
      <c r="N20" s="21">
        <v>18702195</v>
      </c>
      <c r="O20" s="28">
        <v>19495804</v>
      </c>
    </row>
    <row r="21" spans="2:15" x14ac:dyDescent="0.25">
      <c r="B21" s="40" t="s">
        <v>129</v>
      </c>
      <c r="C21" s="35">
        <f t="shared" si="1"/>
        <v>1026587603</v>
      </c>
      <c r="D21" s="23">
        <v>73217729</v>
      </c>
      <c r="E21" s="21">
        <v>75165886</v>
      </c>
      <c r="F21" s="21">
        <v>73217729</v>
      </c>
      <c r="G21" s="21">
        <v>86500370</v>
      </c>
      <c r="H21" s="21">
        <v>85628860</v>
      </c>
      <c r="I21" s="21">
        <v>90583037</v>
      </c>
      <c r="J21" s="21">
        <v>103687590</v>
      </c>
      <c r="K21" s="21">
        <v>85157849</v>
      </c>
      <c r="L21" s="21">
        <v>80819674</v>
      </c>
      <c r="M21" s="21">
        <v>91098140</v>
      </c>
      <c r="N21" s="21">
        <v>88216291</v>
      </c>
      <c r="O21" s="28">
        <v>93294448</v>
      </c>
    </row>
    <row r="22" spans="2:15" x14ac:dyDescent="0.25">
      <c r="B22" s="40" t="s">
        <v>130</v>
      </c>
      <c r="C22" s="35">
        <f t="shared" si="1"/>
        <v>264934382</v>
      </c>
      <c r="D22" s="23">
        <v>20425246</v>
      </c>
      <c r="E22" s="21">
        <v>20425246</v>
      </c>
      <c r="F22" s="21">
        <v>20425246</v>
      </c>
      <c r="G22" s="21">
        <v>20106311</v>
      </c>
      <c r="H22" s="21">
        <v>20295322</v>
      </c>
      <c r="I22" s="22">
        <v>24269001</v>
      </c>
      <c r="J22" s="21">
        <v>21427973</v>
      </c>
      <c r="K22" s="21">
        <v>23529717</v>
      </c>
      <c r="L22" s="21">
        <v>21932176</v>
      </c>
      <c r="M22" s="21">
        <v>23361488</v>
      </c>
      <c r="N22" s="21">
        <v>23851575</v>
      </c>
      <c r="O22" s="28">
        <v>24885081</v>
      </c>
    </row>
    <row r="23" spans="2:15" x14ac:dyDescent="0.25">
      <c r="B23" s="40" t="s">
        <v>139</v>
      </c>
      <c r="C23" s="35">
        <f t="shared" si="1"/>
        <v>203480</v>
      </c>
      <c r="D23" s="23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203480</v>
      </c>
      <c r="O23" s="28">
        <v>0</v>
      </c>
    </row>
    <row r="24" spans="2:15" x14ac:dyDescent="0.25">
      <c r="B24" s="40" t="s">
        <v>133</v>
      </c>
      <c r="C24" s="35">
        <f t="shared" si="1"/>
        <v>1460000000</v>
      </c>
      <c r="D24" s="23">
        <v>170000000</v>
      </c>
      <c r="E24" s="21">
        <v>240000000</v>
      </c>
      <c r="F24" s="21">
        <v>245000000</v>
      </c>
      <c r="G24" s="21">
        <v>265000000</v>
      </c>
      <c r="H24" s="21">
        <v>0</v>
      </c>
      <c r="I24" s="21">
        <v>0</v>
      </c>
      <c r="J24" s="21">
        <v>160000000</v>
      </c>
      <c r="K24" s="21">
        <v>230000000</v>
      </c>
      <c r="L24" s="21">
        <v>80000000</v>
      </c>
      <c r="M24" s="21">
        <v>50000000</v>
      </c>
      <c r="N24" s="21">
        <v>20000000</v>
      </c>
      <c r="O24" s="28">
        <v>0</v>
      </c>
    </row>
    <row r="25" spans="2:15" x14ac:dyDescent="0.25">
      <c r="B25" s="40" t="s">
        <v>134</v>
      </c>
      <c r="C25" s="35">
        <f t="shared" si="1"/>
        <v>60000000</v>
      </c>
      <c r="D25" s="23">
        <v>0</v>
      </c>
      <c r="E25" s="21">
        <v>0</v>
      </c>
      <c r="F25" s="21">
        <v>25000000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15000000</v>
      </c>
      <c r="M25" s="21">
        <v>0</v>
      </c>
      <c r="N25" s="21">
        <v>0</v>
      </c>
      <c r="O25" s="28">
        <v>20000000</v>
      </c>
    </row>
    <row r="26" spans="2:15" x14ac:dyDescent="0.25">
      <c r="B26" s="40" t="s">
        <v>141</v>
      </c>
      <c r="C26" s="35">
        <f t="shared" si="1"/>
        <v>2555077</v>
      </c>
      <c r="D26" s="23">
        <v>2555077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8">
        <v>0</v>
      </c>
    </row>
    <row r="27" spans="2:15" ht="15.75" thickBot="1" x14ac:dyDescent="0.3">
      <c r="B27" s="40" t="s">
        <v>135</v>
      </c>
      <c r="C27" s="35">
        <f t="shared" si="1"/>
        <v>311353453</v>
      </c>
      <c r="D27" s="23">
        <v>272246155</v>
      </c>
      <c r="E27" s="21">
        <v>550000</v>
      </c>
      <c r="F27" s="21">
        <v>500000</v>
      </c>
      <c r="G27" s="21">
        <v>12388561</v>
      </c>
      <c r="H27" s="21">
        <v>0</v>
      </c>
      <c r="I27" s="21">
        <v>0</v>
      </c>
      <c r="J27" s="21">
        <v>18781111</v>
      </c>
      <c r="K27" s="21">
        <v>1478940</v>
      </c>
      <c r="L27" s="21">
        <v>0</v>
      </c>
      <c r="M27" s="21">
        <v>0</v>
      </c>
      <c r="N27" s="21">
        <v>0</v>
      </c>
      <c r="O27" s="28">
        <v>5408686</v>
      </c>
    </row>
    <row r="28" spans="2:15" s="3" customFormat="1" ht="12" thickBot="1" x14ac:dyDescent="0.25">
      <c r="B28" s="43" t="s">
        <v>70</v>
      </c>
      <c r="C28" s="36">
        <f t="shared" ref="C28:O28" si="2">SUM(C29:C68)</f>
        <v>7515809580</v>
      </c>
      <c r="D28" s="5">
        <f t="shared" si="2"/>
        <v>634247239</v>
      </c>
      <c r="E28" s="4">
        <f t="shared" si="2"/>
        <v>750204044</v>
      </c>
      <c r="F28" s="4">
        <f t="shared" si="2"/>
        <v>427966274</v>
      </c>
      <c r="G28" s="4">
        <f t="shared" si="2"/>
        <v>569009720</v>
      </c>
      <c r="H28" s="4">
        <f t="shared" si="2"/>
        <v>565114361</v>
      </c>
      <c r="I28" s="4">
        <f t="shared" si="2"/>
        <v>545337582</v>
      </c>
      <c r="J28" s="4">
        <f t="shared" si="2"/>
        <v>638195574</v>
      </c>
      <c r="K28" s="4">
        <f t="shared" si="2"/>
        <v>558400586</v>
      </c>
      <c r="L28" s="4">
        <f t="shared" si="2"/>
        <v>627745478</v>
      </c>
      <c r="M28" s="4">
        <f t="shared" si="2"/>
        <v>598751569</v>
      </c>
      <c r="N28" s="4">
        <f t="shared" si="2"/>
        <v>543849393</v>
      </c>
      <c r="O28" s="30">
        <f t="shared" si="2"/>
        <v>1056987760</v>
      </c>
    </row>
    <row r="29" spans="2:15" x14ac:dyDescent="0.25">
      <c r="B29" s="39" t="s">
        <v>78</v>
      </c>
      <c r="C29" s="35">
        <f t="shared" ref="C29:C59" si="3">SUM(D29:O29)</f>
        <v>595811459</v>
      </c>
      <c r="D29" s="23">
        <v>47083578</v>
      </c>
      <c r="E29" s="21">
        <v>38220183</v>
      </c>
      <c r="F29" s="21">
        <v>36651733</v>
      </c>
      <c r="G29" s="21">
        <v>46326357</v>
      </c>
      <c r="H29" s="22">
        <v>49441840</v>
      </c>
      <c r="I29" s="22">
        <v>50035603</v>
      </c>
      <c r="J29" s="22">
        <v>52737781</v>
      </c>
      <c r="K29" s="22">
        <v>46821306</v>
      </c>
      <c r="L29" s="22">
        <v>57138134</v>
      </c>
      <c r="M29" s="22">
        <v>46930654</v>
      </c>
      <c r="N29" s="22">
        <v>46719874</v>
      </c>
      <c r="O29" s="29">
        <v>77704416</v>
      </c>
    </row>
    <row r="30" spans="2:15" x14ac:dyDescent="0.25">
      <c r="B30" s="40" t="s">
        <v>79</v>
      </c>
      <c r="C30" s="35">
        <f t="shared" si="3"/>
        <v>5092066798</v>
      </c>
      <c r="D30" s="23">
        <v>470956290</v>
      </c>
      <c r="E30" s="21">
        <v>371993609</v>
      </c>
      <c r="F30" s="21">
        <v>332119960</v>
      </c>
      <c r="G30" s="21">
        <v>401605011</v>
      </c>
      <c r="H30" s="21">
        <v>412082771</v>
      </c>
      <c r="I30" s="21">
        <v>401314113</v>
      </c>
      <c r="J30" s="21">
        <v>456236188</v>
      </c>
      <c r="K30" s="21">
        <v>394070406</v>
      </c>
      <c r="L30" s="21">
        <v>438643287</v>
      </c>
      <c r="M30" s="21">
        <v>419698247</v>
      </c>
      <c r="N30" s="21">
        <v>389987340</v>
      </c>
      <c r="O30" s="28">
        <v>603359576</v>
      </c>
    </row>
    <row r="31" spans="2:15" x14ac:dyDescent="0.25">
      <c r="B31" s="40" t="s">
        <v>148</v>
      </c>
      <c r="C31" s="35">
        <f>SUM(D31:O31)</f>
        <v>1965202</v>
      </c>
      <c r="D31" s="23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1965202</v>
      </c>
      <c r="O31" s="28">
        <v>0</v>
      </c>
    </row>
    <row r="32" spans="2:15" x14ac:dyDescent="0.25">
      <c r="B32" s="40" t="s">
        <v>80</v>
      </c>
      <c r="C32" s="35">
        <f t="shared" si="3"/>
        <v>101197808</v>
      </c>
      <c r="D32" s="23">
        <v>4761110</v>
      </c>
      <c r="E32" s="21">
        <v>5448333</v>
      </c>
      <c r="F32" s="21">
        <v>2835926</v>
      </c>
      <c r="G32" s="22">
        <v>7492589</v>
      </c>
      <c r="H32" s="22">
        <v>5832351</v>
      </c>
      <c r="I32" s="22">
        <v>12107603</v>
      </c>
      <c r="J32" s="21">
        <v>9082494</v>
      </c>
      <c r="K32" s="21">
        <v>10612367</v>
      </c>
      <c r="L32" s="21">
        <v>10153715</v>
      </c>
      <c r="M32" s="21">
        <v>13505392</v>
      </c>
      <c r="N32" s="21">
        <v>9075150</v>
      </c>
      <c r="O32" s="28">
        <v>10290778</v>
      </c>
    </row>
    <row r="33" spans="2:15" x14ac:dyDescent="0.25">
      <c r="B33" s="40" t="s">
        <v>81</v>
      </c>
      <c r="C33" s="35">
        <f t="shared" si="3"/>
        <v>25112610</v>
      </c>
      <c r="D33" s="23">
        <v>7902000</v>
      </c>
      <c r="E33" s="21">
        <v>0</v>
      </c>
      <c r="F33" s="21">
        <v>0</v>
      </c>
      <c r="G33" s="21">
        <v>104000</v>
      </c>
      <c r="H33" s="21">
        <v>0</v>
      </c>
      <c r="I33" s="21">
        <v>0</v>
      </c>
      <c r="J33" s="21">
        <v>9315400</v>
      </c>
      <c r="K33" s="21">
        <v>324000</v>
      </c>
      <c r="L33" s="21">
        <v>0</v>
      </c>
      <c r="M33" s="21">
        <v>0</v>
      </c>
      <c r="N33" s="21">
        <v>5650000</v>
      </c>
      <c r="O33" s="28">
        <v>1817210</v>
      </c>
    </row>
    <row r="34" spans="2:15" x14ac:dyDescent="0.25">
      <c r="B34" s="40" t="s">
        <v>82</v>
      </c>
      <c r="C34" s="35">
        <f t="shared" si="3"/>
        <v>364870618</v>
      </c>
      <c r="D34" s="23">
        <v>27984453</v>
      </c>
      <c r="E34" s="21">
        <v>233309517</v>
      </c>
      <c r="F34" s="21">
        <v>2603380</v>
      </c>
      <c r="G34" s="21">
        <v>685451</v>
      </c>
      <c r="H34" s="21">
        <v>4292220</v>
      </c>
      <c r="I34" s="21">
        <v>2294854</v>
      </c>
      <c r="J34" s="21">
        <v>725222</v>
      </c>
      <c r="K34" s="21">
        <v>14552032</v>
      </c>
      <c r="L34" s="21">
        <v>14450471</v>
      </c>
      <c r="M34" s="21">
        <v>6277973</v>
      </c>
      <c r="N34" s="21">
        <v>895814</v>
      </c>
      <c r="O34" s="28">
        <v>56799231</v>
      </c>
    </row>
    <row r="35" spans="2:15" x14ac:dyDescent="0.25">
      <c r="B35" s="40" t="s">
        <v>83</v>
      </c>
      <c r="C35" s="35">
        <f t="shared" si="3"/>
        <v>28801534</v>
      </c>
      <c r="D35" s="23">
        <v>2212861</v>
      </c>
      <c r="E35" s="21">
        <v>1737833</v>
      </c>
      <c r="F35" s="21">
        <v>2159261</v>
      </c>
      <c r="G35" s="21">
        <v>1726567</v>
      </c>
      <c r="H35" s="21">
        <v>3230225</v>
      </c>
      <c r="I35" s="21">
        <v>2012539</v>
      </c>
      <c r="J35" s="21">
        <v>2492945</v>
      </c>
      <c r="K35" s="21">
        <v>2759126</v>
      </c>
      <c r="L35" s="21">
        <v>3055337</v>
      </c>
      <c r="M35" s="21">
        <v>2679009</v>
      </c>
      <c r="N35" s="21">
        <v>1327463</v>
      </c>
      <c r="O35" s="28">
        <v>3408368</v>
      </c>
    </row>
    <row r="36" spans="2:15" x14ac:dyDescent="0.25">
      <c r="B36" s="40" t="s">
        <v>84</v>
      </c>
      <c r="C36" s="35">
        <f t="shared" si="3"/>
        <v>55399259</v>
      </c>
      <c r="D36" s="23">
        <v>4141275</v>
      </c>
      <c r="E36" s="21">
        <v>3992740</v>
      </c>
      <c r="F36" s="21">
        <v>5356859</v>
      </c>
      <c r="G36" s="21">
        <v>5398656</v>
      </c>
      <c r="H36" s="21">
        <v>3853396</v>
      </c>
      <c r="I36" s="21">
        <v>8117139</v>
      </c>
      <c r="J36" s="21">
        <v>4625041</v>
      </c>
      <c r="K36" s="21">
        <v>3038881</v>
      </c>
      <c r="L36" s="21">
        <v>2953991</v>
      </c>
      <c r="M36" s="21">
        <v>4630281</v>
      </c>
      <c r="N36" s="21">
        <v>4552789</v>
      </c>
      <c r="O36" s="28">
        <v>4738211</v>
      </c>
    </row>
    <row r="37" spans="2:15" x14ac:dyDescent="0.25">
      <c r="B37" s="40" t="s">
        <v>85</v>
      </c>
      <c r="C37" s="35">
        <f t="shared" si="3"/>
        <v>36712668</v>
      </c>
      <c r="D37" s="23">
        <v>3725664</v>
      </c>
      <c r="E37" s="21">
        <v>0</v>
      </c>
      <c r="F37" s="21">
        <v>3983368</v>
      </c>
      <c r="G37" s="21">
        <v>4681109</v>
      </c>
      <c r="H37" s="22">
        <v>1221679</v>
      </c>
      <c r="I37" s="21">
        <v>4649365</v>
      </c>
      <c r="J37" s="21">
        <v>5365016</v>
      </c>
      <c r="K37" s="21">
        <v>5176153</v>
      </c>
      <c r="L37" s="21">
        <v>5446376</v>
      </c>
      <c r="M37" s="21">
        <v>0</v>
      </c>
      <c r="N37" s="21">
        <v>2463938</v>
      </c>
      <c r="O37" s="28">
        <v>0</v>
      </c>
    </row>
    <row r="38" spans="2:15" x14ac:dyDescent="0.25">
      <c r="B38" s="40" t="s">
        <v>86</v>
      </c>
      <c r="C38" s="35">
        <f t="shared" si="3"/>
        <v>2589400</v>
      </c>
      <c r="D38" s="23">
        <v>0</v>
      </c>
      <c r="E38" s="21">
        <v>0</v>
      </c>
      <c r="F38" s="21">
        <v>0</v>
      </c>
      <c r="G38" s="21">
        <v>46700</v>
      </c>
      <c r="H38" s="21">
        <v>30900</v>
      </c>
      <c r="I38" s="21">
        <v>69000</v>
      </c>
      <c r="J38" s="21">
        <v>1463100</v>
      </c>
      <c r="K38" s="21">
        <v>478000</v>
      </c>
      <c r="L38" s="21">
        <v>227000</v>
      </c>
      <c r="M38" s="21">
        <v>168700</v>
      </c>
      <c r="N38" s="21">
        <v>0</v>
      </c>
      <c r="O38" s="28">
        <v>106000</v>
      </c>
    </row>
    <row r="39" spans="2:15" x14ac:dyDescent="0.25">
      <c r="B39" s="40" t="s">
        <v>87</v>
      </c>
      <c r="C39" s="35">
        <f t="shared" si="3"/>
        <v>22345250</v>
      </c>
      <c r="D39" s="23">
        <v>500000</v>
      </c>
      <c r="E39" s="21">
        <v>4400000</v>
      </c>
      <c r="F39" s="21">
        <v>3675000</v>
      </c>
      <c r="G39" s="21">
        <v>4910000</v>
      </c>
      <c r="H39" s="21">
        <v>181000</v>
      </c>
      <c r="I39" s="21">
        <v>1057530</v>
      </c>
      <c r="J39" s="21">
        <v>571000</v>
      </c>
      <c r="K39" s="21">
        <v>886000</v>
      </c>
      <c r="L39" s="21">
        <v>614400</v>
      </c>
      <c r="M39" s="21">
        <v>3151000</v>
      </c>
      <c r="N39" s="21">
        <v>554990</v>
      </c>
      <c r="O39" s="28">
        <v>1844330</v>
      </c>
    </row>
    <row r="40" spans="2:15" x14ac:dyDescent="0.25">
      <c r="B40" s="40" t="s">
        <v>88</v>
      </c>
      <c r="C40" s="35">
        <f t="shared" si="3"/>
        <v>344897</v>
      </c>
      <c r="D40" s="23">
        <v>0</v>
      </c>
      <c r="E40" s="21">
        <v>0</v>
      </c>
      <c r="F40" s="21">
        <v>16060</v>
      </c>
      <c r="G40" s="22">
        <v>188636</v>
      </c>
      <c r="H40" s="22">
        <v>35272</v>
      </c>
      <c r="I40" s="22">
        <v>9498</v>
      </c>
      <c r="J40" s="22">
        <v>348</v>
      </c>
      <c r="K40" s="22">
        <v>36428</v>
      </c>
      <c r="L40" s="22">
        <v>7150</v>
      </c>
      <c r="M40" s="22">
        <v>17666</v>
      </c>
      <c r="N40" s="21">
        <v>23925</v>
      </c>
      <c r="O40" s="28">
        <v>9914</v>
      </c>
    </row>
    <row r="41" spans="2:15" x14ac:dyDescent="0.25">
      <c r="B41" s="40" t="s">
        <v>89</v>
      </c>
      <c r="C41" s="35">
        <f t="shared" si="3"/>
        <v>34040000</v>
      </c>
      <c r="D41" s="23">
        <v>34040000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8">
        <v>0</v>
      </c>
    </row>
    <row r="42" spans="2:15" x14ac:dyDescent="0.25">
      <c r="B42" s="40" t="s">
        <v>149</v>
      </c>
      <c r="C42" s="35">
        <f t="shared" si="3"/>
        <v>195600</v>
      </c>
      <c r="D42" s="23">
        <v>0</v>
      </c>
      <c r="E42" s="21">
        <v>0</v>
      </c>
      <c r="F42" s="21">
        <v>0</v>
      </c>
      <c r="G42" s="22">
        <v>0</v>
      </c>
      <c r="H42" s="22">
        <v>0</v>
      </c>
      <c r="I42" s="21">
        <v>0</v>
      </c>
      <c r="J42" s="21">
        <v>0</v>
      </c>
      <c r="K42" s="21">
        <v>0</v>
      </c>
      <c r="L42" s="21">
        <v>83200</v>
      </c>
      <c r="M42" s="21">
        <v>77400</v>
      </c>
      <c r="N42" s="21">
        <v>0</v>
      </c>
      <c r="O42" s="28">
        <v>35000</v>
      </c>
    </row>
    <row r="43" spans="2:15" x14ac:dyDescent="0.25">
      <c r="B43" s="40" t="s">
        <v>150</v>
      </c>
      <c r="C43" s="35">
        <f t="shared" si="3"/>
        <v>187103483</v>
      </c>
      <c r="D43" s="23">
        <v>0</v>
      </c>
      <c r="E43" s="21">
        <v>0</v>
      </c>
      <c r="F43" s="21">
        <v>0</v>
      </c>
      <c r="G43" s="22">
        <v>0</v>
      </c>
      <c r="H43" s="22">
        <v>0</v>
      </c>
      <c r="I43" s="22">
        <v>0</v>
      </c>
      <c r="J43" s="21">
        <v>0</v>
      </c>
      <c r="K43" s="21">
        <v>0</v>
      </c>
      <c r="L43" s="21">
        <v>51291633</v>
      </c>
      <c r="M43" s="21">
        <v>0</v>
      </c>
      <c r="N43" s="21">
        <v>0</v>
      </c>
      <c r="O43" s="28">
        <v>135811850</v>
      </c>
    </row>
    <row r="44" spans="2:15" x14ac:dyDescent="0.25">
      <c r="B44" s="40" t="s">
        <v>151</v>
      </c>
      <c r="C44" s="35">
        <f t="shared" si="3"/>
        <v>7879157</v>
      </c>
      <c r="D44" s="23">
        <v>0</v>
      </c>
      <c r="E44" s="21">
        <v>0</v>
      </c>
      <c r="F44" s="21">
        <v>0</v>
      </c>
      <c r="G44" s="21">
        <v>0</v>
      </c>
      <c r="H44" s="21">
        <v>0</v>
      </c>
      <c r="I44" s="22">
        <v>0</v>
      </c>
      <c r="J44" s="22">
        <v>7745877</v>
      </c>
      <c r="K44" s="21">
        <v>0</v>
      </c>
      <c r="L44" s="21">
        <v>0</v>
      </c>
      <c r="M44" s="21">
        <v>0</v>
      </c>
      <c r="N44" s="21">
        <v>0</v>
      </c>
      <c r="O44" s="28">
        <v>133280</v>
      </c>
    </row>
    <row r="45" spans="2:15" x14ac:dyDescent="0.25">
      <c r="B45" s="40" t="s">
        <v>91</v>
      </c>
      <c r="C45" s="35">
        <f t="shared" si="3"/>
        <v>141964134</v>
      </c>
      <c r="D45" s="23">
        <v>0</v>
      </c>
      <c r="E45" s="21">
        <v>12334141</v>
      </c>
      <c r="F45" s="21">
        <v>2233392</v>
      </c>
      <c r="G45" s="21">
        <v>9092942</v>
      </c>
      <c r="H45" s="21">
        <v>6609249</v>
      </c>
      <c r="I45" s="21">
        <v>39010</v>
      </c>
      <c r="J45" s="22">
        <v>10072818</v>
      </c>
      <c r="K45" s="22">
        <v>18717329</v>
      </c>
      <c r="L45" s="21">
        <v>15796</v>
      </c>
      <c r="M45" s="21">
        <v>23788569</v>
      </c>
      <c r="N45" s="21">
        <v>1508043</v>
      </c>
      <c r="O45" s="28">
        <v>57552845</v>
      </c>
    </row>
    <row r="46" spans="2:15" x14ac:dyDescent="0.25">
      <c r="B46" s="40" t="s">
        <v>92</v>
      </c>
      <c r="C46" s="35">
        <f t="shared" si="3"/>
        <v>19039333</v>
      </c>
      <c r="D46" s="23">
        <v>0</v>
      </c>
      <c r="E46" s="21">
        <v>7109451</v>
      </c>
      <c r="F46" s="21">
        <v>4270</v>
      </c>
      <c r="G46" s="21">
        <v>2124480</v>
      </c>
      <c r="H46" s="21">
        <v>0</v>
      </c>
      <c r="I46" s="21">
        <v>9960</v>
      </c>
      <c r="J46" s="21">
        <v>7012801</v>
      </c>
      <c r="K46" s="21">
        <v>472969</v>
      </c>
      <c r="L46" s="21">
        <v>0</v>
      </c>
      <c r="M46" s="21">
        <v>0</v>
      </c>
      <c r="N46" s="21">
        <v>188655</v>
      </c>
      <c r="O46" s="28">
        <v>2116747</v>
      </c>
    </row>
    <row r="47" spans="2:15" x14ac:dyDescent="0.25">
      <c r="B47" s="40" t="s">
        <v>93</v>
      </c>
      <c r="C47" s="35">
        <f t="shared" si="3"/>
        <v>80835981</v>
      </c>
      <c r="D47" s="23">
        <v>0</v>
      </c>
      <c r="E47" s="21">
        <v>0</v>
      </c>
      <c r="F47" s="21">
        <v>0</v>
      </c>
      <c r="G47" s="22">
        <v>0</v>
      </c>
      <c r="H47" s="22">
        <v>32223039</v>
      </c>
      <c r="I47" s="21">
        <v>31230360</v>
      </c>
      <c r="J47" s="21">
        <v>12515842</v>
      </c>
      <c r="K47" s="21">
        <v>0</v>
      </c>
      <c r="L47" s="21">
        <v>880600</v>
      </c>
      <c r="M47" s="21">
        <v>0</v>
      </c>
      <c r="N47" s="21">
        <v>0</v>
      </c>
      <c r="O47" s="28">
        <v>3986140</v>
      </c>
    </row>
    <row r="48" spans="2:15" x14ac:dyDescent="0.25">
      <c r="B48" s="40" t="s">
        <v>94</v>
      </c>
      <c r="C48" s="35">
        <f t="shared" si="3"/>
        <v>6194551</v>
      </c>
      <c r="D48" s="23">
        <v>0</v>
      </c>
      <c r="E48" s="21">
        <v>0</v>
      </c>
      <c r="F48" s="21">
        <v>0</v>
      </c>
      <c r="G48" s="21">
        <v>0</v>
      </c>
      <c r="H48" s="21">
        <v>272150</v>
      </c>
      <c r="I48" s="22">
        <v>0</v>
      </c>
      <c r="J48" s="21">
        <v>32000</v>
      </c>
      <c r="K48" s="21">
        <v>273000</v>
      </c>
      <c r="L48" s="21">
        <v>0</v>
      </c>
      <c r="M48" s="21">
        <v>29782</v>
      </c>
      <c r="N48" s="21">
        <v>234600</v>
      </c>
      <c r="O48" s="28">
        <v>5353019</v>
      </c>
    </row>
    <row r="49" spans="2:15" x14ac:dyDescent="0.25">
      <c r="B49" s="40" t="s">
        <v>95</v>
      </c>
      <c r="C49" s="35">
        <f t="shared" si="3"/>
        <v>2514467</v>
      </c>
      <c r="D49" s="23">
        <v>0</v>
      </c>
      <c r="E49" s="21">
        <v>0</v>
      </c>
      <c r="F49" s="21">
        <v>2375973</v>
      </c>
      <c r="G49" s="21">
        <v>0</v>
      </c>
      <c r="H49" s="21">
        <v>105534</v>
      </c>
      <c r="I49" s="21">
        <v>32960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8">
        <v>0</v>
      </c>
    </row>
    <row r="50" spans="2:15" x14ac:dyDescent="0.25">
      <c r="B50" s="40" t="s">
        <v>96</v>
      </c>
      <c r="C50" s="35">
        <f t="shared" si="3"/>
        <v>132876</v>
      </c>
      <c r="D50" s="23">
        <v>60610</v>
      </c>
      <c r="E50" s="21">
        <v>0</v>
      </c>
      <c r="F50" s="21">
        <v>0</v>
      </c>
      <c r="G50" s="22">
        <v>0</v>
      </c>
      <c r="H50" s="21">
        <v>0</v>
      </c>
      <c r="I50" s="22">
        <v>62076</v>
      </c>
      <c r="J50" s="21">
        <v>0</v>
      </c>
      <c r="K50" s="21">
        <v>0</v>
      </c>
      <c r="L50" s="21">
        <v>10190</v>
      </c>
      <c r="M50" s="21">
        <v>0</v>
      </c>
      <c r="N50" s="21">
        <v>0</v>
      </c>
      <c r="O50" s="28">
        <v>0</v>
      </c>
    </row>
    <row r="51" spans="2:15" x14ac:dyDescent="0.25">
      <c r="B51" s="40" t="s">
        <v>97</v>
      </c>
      <c r="C51" s="35">
        <f t="shared" si="3"/>
        <v>111867200</v>
      </c>
      <c r="D51" s="23">
        <v>122523</v>
      </c>
      <c r="E51" s="21">
        <v>2381232</v>
      </c>
      <c r="F51" s="21">
        <v>922883</v>
      </c>
      <c r="G51" s="22">
        <v>1368169</v>
      </c>
      <c r="H51" s="21">
        <v>5998015</v>
      </c>
      <c r="I51" s="22">
        <v>729060</v>
      </c>
      <c r="J51" s="22">
        <v>2908260</v>
      </c>
      <c r="K51" s="21">
        <v>5724211</v>
      </c>
      <c r="L51" s="21">
        <v>10164085</v>
      </c>
      <c r="M51" s="21">
        <v>17956609</v>
      </c>
      <c r="N51" s="21">
        <v>29886557</v>
      </c>
      <c r="O51" s="28">
        <v>33705596</v>
      </c>
    </row>
    <row r="52" spans="2:15" x14ac:dyDescent="0.25">
      <c r="B52" s="40" t="s">
        <v>98</v>
      </c>
      <c r="C52" s="35">
        <f t="shared" si="3"/>
        <v>5493016</v>
      </c>
      <c r="D52" s="23">
        <v>0</v>
      </c>
      <c r="E52" s="21">
        <v>3665200</v>
      </c>
      <c r="F52" s="21">
        <v>0</v>
      </c>
      <c r="G52" s="21">
        <v>0</v>
      </c>
      <c r="H52" s="21">
        <v>7450</v>
      </c>
      <c r="I52" s="21">
        <v>275320</v>
      </c>
      <c r="J52" s="21">
        <v>0</v>
      </c>
      <c r="K52" s="21">
        <v>365581</v>
      </c>
      <c r="L52" s="21">
        <v>0</v>
      </c>
      <c r="M52" s="21">
        <v>743045</v>
      </c>
      <c r="N52" s="21">
        <v>417025</v>
      </c>
      <c r="O52" s="28">
        <v>19395</v>
      </c>
    </row>
    <row r="53" spans="2:15" x14ac:dyDescent="0.25">
      <c r="B53" s="40" t="s">
        <v>99</v>
      </c>
      <c r="C53" s="35">
        <f t="shared" si="3"/>
        <v>77006050</v>
      </c>
      <c r="D53" s="23">
        <v>79826</v>
      </c>
      <c r="E53" s="21">
        <v>28029617</v>
      </c>
      <c r="F53" s="21">
        <v>1688618</v>
      </c>
      <c r="G53" s="22">
        <v>553231</v>
      </c>
      <c r="H53" s="22">
        <v>1501389</v>
      </c>
      <c r="I53" s="21">
        <v>2082500</v>
      </c>
      <c r="J53" s="21">
        <v>13035450</v>
      </c>
      <c r="K53" s="21">
        <v>8110898</v>
      </c>
      <c r="L53" s="21">
        <v>264101</v>
      </c>
      <c r="M53" s="21">
        <v>18969795</v>
      </c>
      <c r="N53" s="21">
        <v>2452832</v>
      </c>
      <c r="O53" s="28">
        <v>237793</v>
      </c>
    </row>
    <row r="54" spans="2:15" x14ac:dyDescent="0.25">
      <c r="B54" s="40" t="s">
        <v>100</v>
      </c>
      <c r="C54" s="35">
        <f t="shared" si="3"/>
        <v>36301571</v>
      </c>
      <c r="D54" s="23">
        <v>3000000</v>
      </c>
      <c r="E54" s="21">
        <v>3000000</v>
      </c>
      <c r="F54" s="21">
        <v>0</v>
      </c>
      <c r="G54" s="22">
        <v>11871321</v>
      </c>
      <c r="H54" s="22">
        <v>3000000</v>
      </c>
      <c r="I54" s="21">
        <v>0</v>
      </c>
      <c r="J54" s="21">
        <v>3000000</v>
      </c>
      <c r="K54" s="21">
        <v>3090960</v>
      </c>
      <c r="L54" s="21">
        <v>0</v>
      </c>
      <c r="M54" s="21">
        <v>3000000</v>
      </c>
      <c r="N54" s="21">
        <v>3179990</v>
      </c>
      <c r="O54" s="28">
        <v>3159300</v>
      </c>
    </row>
    <row r="55" spans="2:15" x14ac:dyDescent="0.25">
      <c r="B55" s="40" t="s">
        <v>101</v>
      </c>
      <c r="C55" s="35">
        <f t="shared" si="3"/>
        <v>2138068</v>
      </c>
      <c r="D55" s="23">
        <v>450000</v>
      </c>
      <c r="E55" s="21">
        <v>0</v>
      </c>
      <c r="F55" s="21">
        <v>0</v>
      </c>
      <c r="G55" s="22">
        <v>450000</v>
      </c>
      <c r="H55" s="22">
        <v>338068</v>
      </c>
      <c r="I55" s="21">
        <v>450000</v>
      </c>
      <c r="J55" s="21">
        <v>450000</v>
      </c>
      <c r="K55" s="21">
        <v>0</v>
      </c>
      <c r="L55" s="21">
        <v>0</v>
      </c>
      <c r="M55" s="21">
        <v>0</v>
      </c>
      <c r="N55" s="21">
        <v>0</v>
      </c>
      <c r="O55" s="28">
        <v>0</v>
      </c>
    </row>
    <row r="56" spans="2:15" x14ac:dyDescent="0.25">
      <c r="B56" s="40" t="s">
        <v>102</v>
      </c>
      <c r="C56" s="35">
        <f t="shared" si="3"/>
        <v>93420397</v>
      </c>
      <c r="D56" s="23">
        <v>3935000</v>
      </c>
      <c r="E56" s="21">
        <v>0</v>
      </c>
      <c r="F56" s="21">
        <v>5746000</v>
      </c>
      <c r="G56" s="22">
        <v>9845500</v>
      </c>
      <c r="H56" s="22">
        <v>13593507</v>
      </c>
      <c r="I56" s="21">
        <v>5293500</v>
      </c>
      <c r="J56" s="21">
        <v>4876360</v>
      </c>
      <c r="K56" s="21">
        <v>13280200</v>
      </c>
      <c r="L56" s="21">
        <v>6392100</v>
      </c>
      <c r="M56" s="21">
        <v>9606600</v>
      </c>
      <c r="N56" s="21">
        <v>4029300</v>
      </c>
      <c r="O56" s="28">
        <v>16822330</v>
      </c>
    </row>
    <row r="57" spans="2:15" x14ac:dyDescent="0.25">
      <c r="B57" s="40" t="s">
        <v>103</v>
      </c>
      <c r="C57" s="35">
        <f t="shared" si="3"/>
        <v>6380</v>
      </c>
      <c r="D57" s="23">
        <v>0</v>
      </c>
      <c r="E57" s="21">
        <v>0</v>
      </c>
      <c r="F57" s="21">
        <v>0</v>
      </c>
      <c r="G57" s="22">
        <v>0</v>
      </c>
      <c r="H57" s="22">
        <v>0</v>
      </c>
      <c r="I57" s="21">
        <v>0</v>
      </c>
      <c r="J57" s="21">
        <v>6380</v>
      </c>
      <c r="K57" s="21">
        <v>0</v>
      </c>
      <c r="L57" s="21">
        <v>0</v>
      </c>
      <c r="M57" s="21">
        <v>0</v>
      </c>
      <c r="N57" s="21">
        <v>0</v>
      </c>
      <c r="O57" s="28">
        <v>0</v>
      </c>
    </row>
    <row r="58" spans="2:15" x14ac:dyDescent="0.25">
      <c r="B58" s="40" t="s">
        <v>145</v>
      </c>
      <c r="C58" s="35">
        <f t="shared" si="3"/>
        <v>47200</v>
      </c>
      <c r="D58" s="23">
        <v>0</v>
      </c>
      <c r="E58" s="21">
        <v>0</v>
      </c>
      <c r="F58" s="21">
        <v>0</v>
      </c>
      <c r="G58" s="22">
        <v>0</v>
      </c>
      <c r="H58" s="22">
        <v>0</v>
      </c>
      <c r="I58" s="21">
        <v>0</v>
      </c>
      <c r="J58" s="21">
        <v>0</v>
      </c>
      <c r="K58" s="21">
        <v>0</v>
      </c>
      <c r="L58" s="21">
        <v>0</v>
      </c>
      <c r="M58" s="21">
        <v>47200</v>
      </c>
      <c r="N58" s="21">
        <v>0</v>
      </c>
      <c r="O58" s="28">
        <v>0</v>
      </c>
    </row>
    <row r="59" spans="2:15" x14ac:dyDescent="0.25">
      <c r="B59" s="40" t="s">
        <v>105</v>
      </c>
      <c r="C59" s="35">
        <f t="shared" si="3"/>
        <v>4647067</v>
      </c>
      <c r="D59" s="23">
        <v>0</v>
      </c>
      <c r="E59" s="21">
        <v>0</v>
      </c>
      <c r="F59" s="21">
        <v>0</v>
      </c>
      <c r="G59" s="22">
        <v>0</v>
      </c>
      <c r="H59" s="22">
        <v>0</v>
      </c>
      <c r="I59" s="21">
        <v>0</v>
      </c>
      <c r="J59" s="21">
        <v>0</v>
      </c>
      <c r="K59" s="21">
        <v>2884974</v>
      </c>
      <c r="L59" s="21">
        <v>0</v>
      </c>
      <c r="M59" s="21">
        <v>0</v>
      </c>
      <c r="N59" s="21">
        <v>0</v>
      </c>
      <c r="O59" s="28">
        <v>1762093</v>
      </c>
    </row>
    <row r="60" spans="2:15" x14ac:dyDescent="0.25">
      <c r="B60" s="40" t="s">
        <v>107</v>
      </c>
      <c r="C60" s="35">
        <f t="shared" ref="C60:C68" si="4">SUM(D60:O60)</f>
        <v>209624957</v>
      </c>
      <c r="D60" s="23">
        <v>16574208</v>
      </c>
      <c r="E60" s="21">
        <v>16574208</v>
      </c>
      <c r="F60" s="21">
        <v>18443957</v>
      </c>
      <c r="G60" s="22">
        <v>18443957</v>
      </c>
      <c r="H60" s="22">
        <v>18364689</v>
      </c>
      <c r="I60" s="21">
        <v>18364689</v>
      </c>
      <c r="J60" s="21">
        <v>18364689</v>
      </c>
      <c r="K60" s="21">
        <v>14839085</v>
      </c>
      <c r="L60" s="21">
        <v>14839085</v>
      </c>
      <c r="M60" s="21">
        <v>18272130</v>
      </c>
      <c r="N60" s="21">
        <v>18272130</v>
      </c>
      <c r="O60" s="28">
        <v>18272130</v>
      </c>
    </row>
    <row r="61" spans="2:15" x14ac:dyDescent="0.25">
      <c r="B61" s="40" t="s">
        <v>152</v>
      </c>
      <c r="C61" s="35">
        <f t="shared" si="4"/>
        <v>6455000</v>
      </c>
      <c r="D61" s="23">
        <v>100000</v>
      </c>
      <c r="E61" s="21">
        <v>1700000</v>
      </c>
      <c r="F61" s="21">
        <v>425000</v>
      </c>
      <c r="G61" s="22">
        <v>730000</v>
      </c>
      <c r="H61" s="22">
        <v>1400000</v>
      </c>
      <c r="I61" s="21">
        <v>200000</v>
      </c>
      <c r="J61" s="21">
        <v>0</v>
      </c>
      <c r="K61" s="21">
        <v>0</v>
      </c>
      <c r="L61" s="21">
        <v>300000</v>
      </c>
      <c r="M61" s="21">
        <v>0</v>
      </c>
      <c r="N61" s="21">
        <v>1600000</v>
      </c>
      <c r="O61" s="28">
        <v>0</v>
      </c>
    </row>
    <row r="62" spans="2:15" x14ac:dyDescent="0.25">
      <c r="B62" s="40" t="s">
        <v>109</v>
      </c>
      <c r="C62" s="35">
        <f t="shared" si="4"/>
        <v>132092</v>
      </c>
      <c r="D62" s="23">
        <v>57216</v>
      </c>
      <c r="E62" s="21">
        <v>6785</v>
      </c>
      <c r="F62" s="21">
        <v>6795</v>
      </c>
      <c r="G62" s="22">
        <v>20409</v>
      </c>
      <c r="H62" s="22">
        <v>6825</v>
      </c>
      <c r="I62" s="21">
        <v>0</v>
      </c>
      <c r="J62" s="21">
        <v>27192</v>
      </c>
      <c r="K62" s="21">
        <v>0</v>
      </c>
      <c r="L62" s="21">
        <v>0</v>
      </c>
      <c r="M62" s="21">
        <v>6870</v>
      </c>
      <c r="N62" s="21">
        <v>0</v>
      </c>
      <c r="O62" s="28">
        <v>0</v>
      </c>
    </row>
    <row r="63" spans="2:15" x14ac:dyDescent="0.25">
      <c r="B63" s="40" t="s">
        <v>110</v>
      </c>
      <c r="C63" s="35">
        <f t="shared" si="4"/>
        <v>2268787</v>
      </c>
      <c r="D63" s="23">
        <v>95289</v>
      </c>
      <c r="E63" s="21">
        <v>238687</v>
      </c>
      <c r="F63" s="21">
        <v>166096</v>
      </c>
      <c r="G63" s="22">
        <v>239805</v>
      </c>
      <c r="H63" s="22">
        <v>310068</v>
      </c>
      <c r="I63" s="21">
        <v>235864</v>
      </c>
      <c r="J63" s="21">
        <v>78331</v>
      </c>
      <c r="K63" s="21">
        <v>63405</v>
      </c>
      <c r="L63" s="21">
        <v>179357</v>
      </c>
      <c r="M63" s="21">
        <v>129838</v>
      </c>
      <c r="N63" s="21">
        <v>75254</v>
      </c>
      <c r="O63" s="28">
        <v>456793</v>
      </c>
    </row>
    <row r="64" spans="2:15" x14ac:dyDescent="0.25">
      <c r="B64" s="40" t="s">
        <v>112</v>
      </c>
      <c r="C64" s="35">
        <f t="shared" si="4"/>
        <v>132497587</v>
      </c>
      <c r="D64" s="23">
        <v>938407</v>
      </c>
      <c r="E64" s="21">
        <v>15993633</v>
      </c>
      <c r="F64" s="21">
        <v>6444153</v>
      </c>
      <c r="G64" s="22">
        <v>28505620</v>
      </c>
      <c r="H64" s="22">
        <v>475253</v>
      </c>
      <c r="I64" s="22">
        <v>4488638</v>
      </c>
      <c r="J64" s="22">
        <v>15443110</v>
      </c>
      <c r="K64" s="21">
        <v>8284457</v>
      </c>
      <c r="L64" s="21">
        <v>10097663</v>
      </c>
      <c r="M64" s="21">
        <v>6665794</v>
      </c>
      <c r="N64" s="21">
        <v>18775879</v>
      </c>
      <c r="O64" s="28">
        <v>16384980</v>
      </c>
    </row>
    <row r="65" spans="2:15" x14ac:dyDescent="0.25">
      <c r="B65" s="40" t="s">
        <v>113</v>
      </c>
      <c r="C65" s="35">
        <f t="shared" si="4"/>
        <v>24550</v>
      </c>
      <c r="D65" s="23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10000</v>
      </c>
      <c r="M65" s="21">
        <v>14000</v>
      </c>
      <c r="N65" s="21">
        <v>0</v>
      </c>
      <c r="O65" s="28">
        <v>550</v>
      </c>
    </row>
    <row r="66" spans="2:15" x14ac:dyDescent="0.25">
      <c r="B66" s="40" t="s">
        <v>114</v>
      </c>
      <c r="C66" s="35">
        <f t="shared" si="4"/>
        <v>50556</v>
      </c>
      <c r="D66" s="23">
        <v>4532</v>
      </c>
      <c r="E66" s="21">
        <v>0</v>
      </c>
      <c r="F66" s="21">
        <v>5527</v>
      </c>
      <c r="G66" s="22">
        <v>13459</v>
      </c>
      <c r="H66" s="22">
        <v>0</v>
      </c>
      <c r="I66" s="21">
        <v>0</v>
      </c>
      <c r="J66" s="21">
        <v>5357</v>
      </c>
      <c r="K66" s="21">
        <v>7133</v>
      </c>
      <c r="L66" s="21">
        <v>0</v>
      </c>
      <c r="M66" s="21">
        <v>1108</v>
      </c>
      <c r="N66" s="21">
        <v>3055</v>
      </c>
      <c r="O66" s="28">
        <v>10385</v>
      </c>
    </row>
    <row r="67" spans="2:15" x14ac:dyDescent="0.25">
      <c r="B67" s="40" t="s">
        <v>115</v>
      </c>
      <c r="C67" s="35">
        <f t="shared" si="4"/>
        <v>68875</v>
      </c>
      <c r="D67" s="23">
        <v>0</v>
      </c>
      <c r="E67" s="21">
        <v>68875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8">
        <v>0</v>
      </c>
    </row>
    <row r="68" spans="2:15" ht="15.75" thickBot="1" x14ac:dyDescent="0.3">
      <c r="B68" s="41" t="s">
        <v>116</v>
      </c>
      <c r="C68" s="35">
        <f t="shared" si="4"/>
        <v>26643142</v>
      </c>
      <c r="D68" s="23">
        <v>5522397</v>
      </c>
      <c r="E68" s="21">
        <v>0</v>
      </c>
      <c r="F68" s="21">
        <v>102063</v>
      </c>
      <c r="G68" s="22">
        <v>12585751</v>
      </c>
      <c r="H68" s="22">
        <v>707471</v>
      </c>
      <c r="I68" s="21">
        <v>176401</v>
      </c>
      <c r="J68" s="21">
        <v>6572</v>
      </c>
      <c r="K68" s="21">
        <v>3531685</v>
      </c>
      <c r="L68" s="21">
        <v>527807</v>
      </c>
      <c r="M68" s="21">
        <v>2383907</v>
      </c>
      <c r="N68" s="21">
        <v>9588</v>
      </c>
      <c r="O68" s="28">
        <v>1089500</v>
      </c>
    </row>
    <row r="69" spans="2:15" s="3" customFormat="1" ht="12" thickBot="1" x14ac:dyDescent="0.25">
      <c r="B69" s="44" t="s">
        <v>71</v>
      </c>
      <c r="C69" s="36">
        <f t="shared" ref="C69:O69" si="5">SUM(C70:C72)</f>
        <v>239757135</v>
      </c>
      <c r="D69" s="5">
        <f t="shared" si="5"/>
        <v>579800</v>
      </c>
      <c r="E69" s="4">
        <f t="shared" si="5"/>
        <v>251685</v>
      </c>
      <c r="F69" s="4">
        <f t="shared" si="5"/>
        <v>19568853</v>
      </c>
      <c r="G69" s="4">
        <f t="shared" si="5"/>
        <v>0</v>
      </c>
      <c r="H69" s="4">
        <f t="shared" si="5"/>
        <v>0</v>
      </c>
      <c r="I69" s="4">
        <f t="shared" si="5"/>
        <v>549529</v>
      </c>
      <c r="J69" s="4">
        <f t="shared" si="5"/>
        <v>599874</v>
      </c>
      <c r="K69" s="4">
        <f t="shared" si="5"/>
        <v>2261000</v>
      </c>
      <c r="L69" s="4">
        <f t="shared" si="5"/>
        <v>246400</v>
      </c>
      <c r="M69" s="4">
        <f t="shared" si="5"/>
        <v>1618637</v>
      </c>
      <c r="N69" s="4">
        <f t="shared" si="5"/>
        <v>6429909</v>
      </c>
      <c r="O69" s="30">
        <f t="shared" si="5"/>
        <v>207651448</v>
      </c>
    </row>
    <row r="70" spans="2:15" x14ac:dyDescent="0.25">
      <c r="B70" s="39" t="s">
        <v>74</v>
      </c>
      <c r="C70" s="35">
        <f t="shared" ref="C70:C72" si="6">SUM(D70:O70)</f>
        <v>230957187</v>
      </c>
      <c r="D70" s="23">
        <v>579800</v>
      </c>
      <c r="E70" s="21">
        <v>0</v>
      </c>
      <c r="F70" s="21">
        <v>19568853</v>
      </c>
      <c r="G70" s="22">
        <v>0</v>
      </c>
      <c r="H70" s="22">
        <v>0</v>
      </c>
      <c r="I70" s="21">
        <v>549529</v>
      </c>
      <c r="J70" s="22">
        <v>599874</v>
      </c>
      <c r="K70" s="22">
        <v>2261000</v>
      </c>
      <c r="L70" s="22">
        <v>246400</v>
      </c>
      <c r="M70" s="21">
        <v>386267</v>
      </c>
      <c r="N70" s="21">
        <v>4622919</v>
      </c>
      <c r="O70" s="28">
        <v>202142545</v>
      </c>
    </row>
    <row r="71" spans="2:15" x14ac:dyDescent="0.25">
      <c r="B71" s="40" t="s">
        <v>75</v>
      </c>
      <c r="C71" s="35">
        <f t="shared" si="6"/>
        <v>4087548</v>
      </c>
      <c r="D71" s="23">
        <v>0</v>
      </c>
      <c r="E71" s="21">
        <v>251685</v>
      </c>
      <c r="F71" s="21">
        <v>0</v>
      </c>
      <c r="G71" s="22">
        <v>0</v>
      </c>
      <c r="H71" s="22">
        <v>0</v>
      </c>
      <c r="I71" s="21">
        <v>0</v>
      </c>
      <c r="J71" s="22">
        <v>0</v>
      </c>
      <c r="K71" s="22">
        <v>0</v>
      </c>
      <c r="L71" s="21">
        <v>0</v>
      </c>
      <c r="M71" s="21">
        <v>89970</v>
      </c>
      <c r="N71" s="21">
        <v>21990</v>
      </c>
      <c r="O71" s="28">
        <v>3723903</v>
      </c>
    </row>
    <row r="72" spans="2:15" x14ac:dyDescent="0.25">
      <c r="B72" s="40" t="s">
        <v>146</v>
      </c>
      <c r="C72" s="35">
        <f t="shared" si="6"/>
        <v>4712400</v>
      </c>
      <c r="D72" s="23">
        <v>0</v>
      </c>
      <c r="E72" s="21">
        <v>0</v>
      </c>
      <c r="F72" s="21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1142400</v>
      </c>
      <c r="N72" s="21">
        <v>1785000</v>
      </c>
      <c r="O72" s="28">
        <v>1785000</v>
      </c>
    </row>
    <row r="73" spans="2:15" s="1" customFormat="1" ht="12" thickBot="1" x14ac:dyDescent="0.25">
      <c r="B73" s="38" t="s">
        <v>72</v>
      </c>
      <c r="C73" s="24">
        <f t="shared" ref="C73:O73" si="7">C6-C28-C69</f>
        <v>411340283</v>
      </c>
      <c r="D73" s="31">
        <f t="shared" si="7"/>
        <v>255075132</v>
      </c>
      <c r="E73" s="32">
        <f t="shared" si="7"/>
        <v>-106018939</v>
      </c>
      <c r="F73" s="32">
        <f t="shared" si="7"/>
        <v>248102116</v>
      </c>
      <c r="G73" s="32">
        <f t="shared" si="7"/>
        <v>219008606</v>
      </c>
      <c r="H73" s="32">
        <f t="shared" si="7"/>
        <v>-78087367</v>
      </c>
      <c r="I73" s="32">
        <f t="shared" si="7"/>
        <v>87788247</v>
      </c>
      <c r="J73" s="32">
        <f t="shared" si="7"/>
        <v>35673796</v>
      </c>
      <c r="K73" s="32">
        <f t="shared" si="7"/>
        <v>213512472</v>
      </c>
      <c r="L73" s="32">
        <f t="shared" si="7"/>
        <v>-34192424</v>
      </c>
      <c r="M73" s="32">
        <f t="shared" si="7"/>
        <v>-52025956</v>
      </c>
      <c r="N73" s="32">
        <f t="shared" si="7"/>
        <v>62468355</v>
      </c>
      <c r="O73" s="33">
        <f t="shared" si="7"/>
        <v>-439963755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8"/>
  <sheetViews>
    <sheetView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1" max="241" width="96.140625" bestFit="1" customWidth="1"/>
    <col min="242" max="254" width="11" customWidth="1"/>
    <col min="255" max="255" width="12.5703125" customWidth="1"/>
    <col min="256" max="267" width="14.85546875" customWidth="1"/>
    <col min="268" max="268" width="18.85546875" bestFit="1" customWidth="1"/>
    <col min="269" max="269" width="19.85546875" customWidth="1"/>
    <col min="497" max="497" width="96.140625" bestFit="1" customWidth="1"/>
    <col min="498" max="510" width="11" customWidth="1"/>
    <col min="511" max="511" width="12.5703125" customWidth="1"/>
    <col min="512" max="523" width="14.85546875" customWidth="1"/>
    <col min="524" max="524" width="18.85546875" bestFit="1" customWidth="1"/>
    <col min="525" max="525" width="19.85546875" customWidth="1"/>
    <col min="753" max="753" width="96.140625" bestFit="1" customWidth="1"/>
    <col min="754" max="766" width="11" customWidth="1"/>
    <col min="767" max="767" width="12.5703125" customWidth="1"/>
    <col min="768" max="779" width="14.85546875" customWidth="1"/>
    <col min="780" max="780" width="18.85546875" bestFit="1" customWidth="1"/>
    <col min="781" max="781" width="19.85546875" customWidth="1"/>
    <col min="1009" max="1009" width="96.140625" bestFit="1" customWidth="1"/>
    <col min="1010" max="1022" width="11" customWidth="1"/>
    <col min="1023" max="1023" width="12.5703125" customWidth="1"/>
    <col min="1024" max="1035" width="14.85546875" customWidth="1"/>
    <col min="1036" max="1036" width="18.85546875" bestFit="1" customWidth="1"/>
    <col min="1037" max="1037" width="19.85546875" customWidth="1"/>
    <col min="1265" max="1265" width="96.140625" bestFit="1" customWidth="1"/>
    <col min="1266" max="1278" width="11" customWidth="1"/>
    <col min="1279" max="1279" width="12.5703125" customWidth="1"/>
    <col min="1280" max="1291" width="14.85546875" customWidth="1"/>
    <col min="1292" max="1292" width="18.85546875" bestFit="1" customWidth="1"/>
    <col min="1293" max="1293" width="19.85546875" customWidth="1"/>
    <col min="1521" max="1521" width="96.140625" bestFit="1" customWidth="1"/>
    <col min="1522" max="1534" width="11" customWidth="1"/>
    <col min="1535" max="1535" width="12.5703125" customWidth="1"/>
    <col min="1536" max="1547" width="14.85546875" customWidth="1"/>
    <col min="1548" max="1548" width="18.85546875" bestFit="1" customWidth="1"/>
    <col min="1549" max="1549" width="19.85546875" customWidth="1"/>
    <col min="1777" max="1777" width="96.140625" bestFit="1" customWidth="1"/>
    <col min="1778" max="1790" width="11" customWidth="1"/>
    <col min="1791" max="1791" width="12.5703125" customWidth="1"/>
    <col min="1792" max="1803" width="14.85546875" customWidth="1"/>
    <col min="1804" max="1804" width="18.85546875" bestFit="1" customWidth="1"/>
    <col min="1805" max="1805" width="19.85546875" customWidth="1"/>
    <col min="2033" max="2033" width="96.140625" bestFit="1" customWidth="1"/>
    <col min="2034" max="2046" width="11" customWidth="1"/>
    <col min="2047" max="2047" width="12.5703125" customWidth="1"/>
    <col min="2048" max="2059" width="14.85546875" customWidth="1"/>
    <col min="2060" max="2060" width="18.85546875" bestFit="1" customWidth="1"/>
    <col min="2061" max="2061" width="19.85546875" customWidth="1"/>
    <col min="2289" max="2289" width="96.140625" bestFit="1" customWidth="1"/>
    <col min="2290" max="2302" width="11" customWidth="1"/>
    <col min="2303" max="2303" width="12.5703125" customWidth="1"/>
    <col min="2304" max="2315" width="14.85546875" customWidth="1"/>
    <col min="2316" max="2316" width="18.85546875" bestFit="1" customWidth="1"/>
    <col min="2317" max="2317" width="19.85546875" customWidth="1"/>
    <col min="2545" max="2545" width="96.140625" bestFit="1" customWidth="1"/>
    <col min="2546" max="2558" width="11" customWidth="1"/>
    <col min="2559" max="2559" width="12.5703125" customWidth="1"/>
    <col min="2560" max="2571" width="14.85546875" customWidth="1"/>
    <col min="2572" max="2572" width="18.85546875" bestFit="1" customWidth="1"/>
    <col min="2573" max="2573" width="19.85546875" customWidth="1"/>
    <col min="2801" max="2801" width="96.140625" bestFit="1" customWidth="1"/>
    <col min="2802" max="2814" width="11" customWidth="1"/>
    <col min="2815" max="2815" width="12.5703125" customWidth="1"/>
    <col min="2816" max="2827" width="14.85546875" customWidth="1"/>
    <col min="2828" max="2828" width="18.85546875" bestFit="1" customWidth="1"/>
    <col min="2829" max="2829" width="19.85546875" customWidth="1"/>
    <col min="3057" max="3057" width="96.140625" bestFit="1" customWidth="1"/>
    <col min="3058" max="3070" width="11" customWidth="1"/>
    <col min="3071" max="3071" width="12.5703125" customWidth="1"/>
    <col min="3072" max="3083" width="14.85546875" customWidth="1"/>
    <col min="3084" max="3084" width="18.85546875" bestFit="1" customWidth="1"/>
    <col min="3085" max="3085" width="19.85546875" customWidth="1"/>
    <col min="3313" max="3313" width="96.140625" bestFit="1" customWidth="1"/>
    <col min="3314" max="3326" width="11" customWidth="1"/>
    <col min="3327" max="3327" width="12.5703125" customWidth="1"/>
    <col min="3328" max="3339" width="14.85546875" customWidth="1"/>
    <col min="3340" max="3340" width="18.85546875" bestFit="1" customWidth="1"/>
    <col min="3341" max="3341" width="19.85546875" customWidth="1"/>
    <col min="3569" max="3569" width="96.140625" bestFit="1" customWidth="1"/>
    <col min="3570" max="3582" width="11" customWidth="1"/>
    <col min="3583" max="3583" width="12.5703125" customWidth="1"/>
    <col min="3584" max="3595" width="14.85546875" customWidth="1"/>
    <col min="3596" max="3596" width="18.85546875" bestFit="1" customWidth="1"/>
    <col min="3597" max="3597" width="19.85546875" customWidth="1"/>
    <col min="3825" max="3825" width="96.140625" bestFit="1" customWidth="1"/>
    <col min="3826" max="3838" width="11" customWidth="1"/>
    <col min="3839" max="3839" width="12.5703125" customWidth="1"/>
    <col min="3840" max="3851" width="14.85546875" customWidth="1"/>
    <col min="3852" max="3852" width="18.85546875" bestFit="1" customWidth="1"/>
    <col min="3853" max="3853" width="19.85546875" customWidth="1"/>
    <col min="4081" max="4081" width="96.140625" bestFit="1" customWidth="1"/>
    <col min="4082" max="4094" width="11" customWidth="1"/>
    <col min="4095" max="4095" width="12.5703125" customWidth="1"/>
    <col min="4096" max="4107" width="14.85546875" customWidth="1"/>
    <col min="4108" max="4108" width="18.85546875" bestFit="1" customWidth="1"/>
    <col min="4109" max="4109" width="19.85546875" customWidth="1"/>
    <col min="4337" max="4337" width="96.140625" bestFit="1" customWidth="1"/>
    <col min="4338" max="4350" width="11" customWidth="1"/>
    <col min="4351" max="4351" width="12.5703125" customWidth="1"/>
    <col min="4352" max="4363" width="14.85546875" customWidth="1"/>
    <col min="4364" max="4364" width="18.85546875" bestFit="1" customWidth="1"/>
    <col min="4365" max="4365" width="19.85546875" customWidth="1"/>
    <col min="4593" max="4593" width="96.140625" bestFit="1" customWidth="1"/>
    <col min="4594" max="4606" width="11" customWidth="1"/>
    <col min="4607" max="4607" width="12.5703125" customWidth="1"/>
    <col min="4608" max="4619" width="14.85546875" customWidth="1"/>
    <col min="4620" max="4620" width="18.85546875" bestFit="1" customWidth="1"/>
    <col min="4621" max="4621" width="19.85546875" customWidth="1"/>
    <col min="4849" max="4849" width="96.140625" bestFit="1" customWidth="1"/>
    <col min="4850" max="4862" width="11" customWidth="1"/>
    <col min="4863" max="4863" width="12.5703125" customWidth="1"/>
    <col min="4864" max="4875" width="14.85546875" customWidth="1"/>
    <col min="4876" max="4876" width="18.85546875" bestFit="1" customWidth="1"/>
    <col min="4877" max="4877" width="19.85546875" customWidth="1"/>
    <col min="5105" max="5105" width="96.140625" bestFit="1" customWidth="1"/>
    <col min="5106" max="5118" width="11" customWidth="1"/>
    <col min="5119" max="5119" width="12.5703125" customWidth="1"/>
    <col min="5120" max="5131" width="14.85546875" customWidth="1"/>
    <col min="5132" max="5132" width="18.85546875" bestFit="1" customWidth="1"/>
    <col min="5133" max="5133" width="19.85546875" customWidth="1"/>
    <col min="5361" max="5361" width="96.140625" bestFit="1" customWidth="1"/>
    <col min="5362" max="5374" width="11" customWidth="1"/>
    <col min="5375" max="5375" width="12.5703125" customWidth="1"/>
    <col min="5376" max="5387" width="14.85546875" customWidth="1"/>
    <col min="5388" max="5388" width="18.85546875" bestFit="1" customWidth="1"/>
    <col min="5389" max="5389" width="19.85546875" customWidth="1"/>
    <col min="5617" max="5617" width="96.140625" bestFit="1" customWidth="1"/>
    <col min="5618" max="5630" width="11" customWidth="1"/>
    <col min="5631" max="5631" width="12.5703125" customWidth="1"/>
    <col min="5632" max="5643" width="14.85546875" customWidth="1"/>
    <col min="5644" max="5644" width="18.85546875" bestFit="1" customWidth="1"/>
    <col min="5645" max="5645" width="19.85546875" customWidth="1"/>
    <col min="5873" max="5873" width="96.140625" bestFit="1" customWidth="1"/>
    <col min="5874" max="5886" width="11" customWidth="1"/>
    <col min="5887" max="5887" width="12.5703125" customWidth="1"/>
    <col min="5888" max="5899" width="14.85546875" customWidth="1"/>
    <col min="5900" max="5900" width="18.85546875" bestFit="1" customWidth="1"/>
    <col min="5901" max="5901" width="19.85546875" customWidth="1"/>
    <col min="6129" max="6129" width="96.140625" bestFit="1" customWidth="1"/>
    <col min="6130" max="6142" width="11" customWidth="1"/>
    <col min="6143" max="6143" width="12.5703125" customWidth="1"/>
    <col min="6144" max="6155" width="14.85546875" customWidth="1"/>
    <col min="6156" max="6156" width="18.85546875" bestFit="1" customWidth="1"/>
    <col min="6157" max="6157" width="19.85546875" customWidth="1"/>
    <col min="6385" max="6385" width="96.140625" bestFit="1" customWidth="1"/>
    <col min="6386" max="6398" width="11" customWidth="1"/>
    <col min="6399" max="6399" width="12.5703125" customWidth="1"/>
    <col min="6400" max="6411" width="14.85546875" customWidth="1"/>
    <col min="6412" max="6412" width="18.85546875" bestFit="1" customWidth="1"/>
    <col min="6413" max="6413" width="19.85546875" customWidth="1"/>
    <col min="6641" max="6641" width="96.140625" bestFit="1" customWidth="1"/>
    <col min="6642" max="6654" width="11" customWidth="1"/>
    <col min="6655" max="6655" width="12.5703125" customWidth="1"/>
    <col min="6656" max="6667" width="14.85546875" customWidth="1"/>
    <col min="6668" max="6668" width="18.85546875" bestFit="1" customWidth="1"/>
    <col min="6669" max="6669" width="19.85546875" customWidth="1"/>
    <col min="6897" max="6897" width="96.140625" bestFit="1" customWidth="1"/>
    <col min="6898" max="6910" width="11" customWidth="1"/>
    <col min="6911" max="6911" width="12.5703125" customWidth="1"/>
    <col min="6912" max="6923" width="14.85546875" customWidth="1"/>
    <col min="6924" max="6924" width="18.85546875" bestFit="1" customWidth="1"/>
    <col min="6925" max="6925" width="19.85546875" customWidth="1"/>
    <col min="7153" max="7153" width="96.140625" bestFit="1" customWidth="1"/>
    <col min="7154" max="7166" width="11" customWidth="1"/>
    <col min="7167" max="7167" width="12.5703125" customWidth="1"/>
    <col min="7168" max="7179" width="14.85546875" customWidth="1"/>
    <col min="7180" max="7180" width="18.85546875" bestFit="1" customWidth="1"/>
    <col min="7181" max="7181" width="19.85546875" customWidth="1"/>
    <col min="7409" max="7409" width="96.140625" bestFit="1" customWidth="1"/>
    <col min="7410" max="7422" width="11" customWidth="1"/>
    <col min="7423" max="7423" width="12.5703125" customWidth="1"/>
    <col min="7424" max="7435" width="14.85546875" customWidth="1"/>
    <col min="7436" max="7436" width="18.85546875" bestFit="1" customWidth="1"/>
    <col min="7437" max="7437" width="19.85546875" customWidth="1"/>
    <col min="7665" max="7665" width="96.140625" bestFit="1" customWidth="1"/>
    <col min="7666" max="7678" width="11" customWidth="1"/>
    <col min="7679" max="7679" width="12.5703125" customWidth="1"/>
    <col min="7680" max="7691" width="14.85546875" customWidth="1"/>
    <col min="7692" max="7692" width="18.85546875" bestFit="1" customWidth="1"/>
    <col min="7693" max="7693" width="19.85546875" customWidth="1"/>
    <col min="7921" max="7921" width="96.140625" bestFit="1" customWidth="1"/>
    <col min="7922" max="7934" width="11" customWidth="1"/>
    <col min="7935" max="7935" width="12.5703125" customWidth="1"/>
    <col min="7936" max="7947" width="14.85546875" customWidth="1"/>
    <col min="7948" max="7948" width="18.85546875" bestFit="1" customWidth="1"/>
    <col min="7949" max="7949" width="19.85546875" customWidth="1"/>
    <col min="8177" max="8177" width="96.140625" bestFit="1" customWidth="1"/>
    <col min="8178" max="8190" width="11" customWidth="1"/>
    <col min="8191" max="8191" width="12.5703125" customWidth="1"/>
    <col min="8192" max="8203" width="14.85546875" customWidth="1"/>
    <col min="8204" max="8204" width="18.85546875" bestFit="1" customWidth="1"/>
    <col min="8205" max="8205" width="19.85546875" customWidth="1"/>
    <col min="8433" max="8433" width="96.140625" bestFit="1" customWidth="1"/>
    <col min="8434" max="8446" width="11" customWidth="1"/>
    <col min="8447" max="8447" width="12.5703125" customWidth="1"/>
    <col min="8448" max="8459" width="14.85546875" customWidth="1"/>
    <col min="8460" max="8460" width="18.85546875" bestFit="1" customWidth="1"/>
    <col min="8461" max="8461" width="19.85546875" customWidth="1"/>
    <col min="8689" max="8689" width="96.140625" bestFit="1" customWidth="1"/>
    <col min="8690" max="8702" width="11" customWidth="1"/>
    <col min="8703" max="8703" width="12.5703125" customWidth="1"/>
    <col min="8704" max="8715" width="14.85546875" customWidth="1"/>
    <col min="8716" max="8716" width="18.85546875" bestFit="1" customWidth="1"/>
    <col min="8717" max="8717" width="19.85546875" customWidth="1"/>
    <col min="8945" max="8945" width="96.140625" bestFit="1" customWidth="1"/>
    <col min="8946" max="8958" width="11" customWidth="1"/>
    <col min="8959" max="8959" width="12.5703125" customWidth="1"/>
    <col min="8960" max="8971" width="14.85546875" customWidth="1"/>
    <col min="8972" max="8972" width="18.85546875" bestFit="1" customWidth="1"/>
    <col min="8973" max="8973" width="19.85546875" customWidth="1"/>
    <col min="9201" max="9201" width="96.140625" bestFit="1" customWidth="1"/>
    <col min="9202" max="9214" width="11" customWidth="1"/>
    <col min="9215" max="9215" width="12.5703125" customWidth="1"/>
    <col min="9216" max="9227" width="14.85546875" customWidth="1"/>
    <col min="9228" max="9228" width="18.85546875" bestFit="1" customWidth="1"/>
    <col min="9229" max="9229" width="19.85546875" customWidth="1"/>
    <col min="9457" max="9457" width="96.140625" bestFit="1" customWidth="1"/>
    <col min="9458" max="9470" width="11" customWidth="1"/>
    <col min="9471" max="9471" width="12.5703125" customWidth="1"/>
    <col min="9472" max="9483" width="14.85546875" customWidth="1"/>
    <col min="9484" max="9484" width="18.85546875" bestFit="1" customWidth="1"/>
    <col min="9485" max="9485" width="19.85546875" customWidth="1"/>
    <col min="9713" max="9713" width="96.140625" bestFit="1" customWidth="1"/>
    <col min="9714" max="9726" width="11" customWidth="1"/>
    <col min="9727" max="9727" width="12.5703125" customWidth="1"/>
    <col min="9728" max="9739" width="14.85546875" customWidth="1"/>
    <col min="9740" max="9740" width="18.85546875" bestFit="1" customWidth="1"/>
    <col min="9741" max="9741" width="19.85546875" customWidth="1"/>
    <col min="9969" max="9969" width="96.140625" bestFit="1" customWidth="1"/>
    <col min="9970" max="9982" width="11" customWidth="1"/>
    <col min="9983" max="9983" width="12.5703125" customWidth="1"/>
    <col min="9984" max="9995" width="14.85546875" customWidth="1"/>
    <col min="9996" max="9996" width="18.85546875" bestFit="1" customWidth="1"/>
    <col min="9997" max="9997" width="19.85546875" customWidth="1"/>
    <col min="10225" max="10225" width="96.140625" bestFit="1" customWidth="1"/>
    <col min="10226" max="10238" width="11" customWidth="1"/>
    <col min="10239" max="10239" width="12.5703125" customWidth="1"/>
    <col min="10240" max="10251" width="14.85546875" customWidth="1"/>
    <col min="10252" max="10252" width="18.85546875" bestFit="1" customWidth="1"/>
    <col min="10253" max="10253" width="19.85546875" customWidth="1"/>
    <col min="10481" max="10481" width="96.140625" bestFit="1" customWidth="1"/>
    <col min="10482" max="10494" width="11" customWidth="1"/>
    <col min="10495" max="10495" width="12.5703125" customWidth="1"/>
    <col min="10496" max="10507" width="14.85546875" customWidth="1"/>
    <col min="10508" max="10508" width="18.85546875" bestFit="1" customWidth="1"/>
    <col min="10509" max="10509" width="19.85546875" customWidth="1"/>
    <col min="10737" max="10737" width="96.140625" bestFit="1" customWidth="1"/>
    <col min="10738" max="10750" width="11" customWidth="1"/>
    <col min="10751" max="10751" width="12.5703125" customWidth="1"/>
    <col min="10752" max="10763" width="14.85546875" customWidth="1"/>
    <col min="10764" max="10764" width="18.85546875" bestFit="1" customWidth="1"/>
    <col min="10765" max="10765" width="19.85546875" customWidth="1"/>
    <col min="10993" max="10993" width="96.140625" bestFit="1" customWidth="1"/>
    <col min="10994" max="11006" width="11" customWidth="1"/>
    <col min="11007" max="11007" width="12.5703125" customWidth="1"/>
    <col min="11008" max="11019" width="14.85546875" customWidth="1"/>
    <col min="11020" max="11020" width="18.85546875" bestFit="1" customWidth="1"/>
    <col min="11021" max="11021" width="19.85546875" customWidth="1"/>
    <col min="11249" max="11249" width="96.140625" bestFit="1" customWidth="1"/>
    <col min="11250" max="11262" width="11" customWidth="1"/>
    <col min="11263" max="11263" width="12.5703125" customWidth="1"/>
    <col min="11264" max="11275" width="14.85546875" customWidth="1"/>
    <col min="11276" max="11276" width="18.85546875" bestFit="1" customWidth="1"/>
    <col min="11277" max="11277" width="19.85546875" customWidth="1"/>
    <col min="11505" max="11505" width="96.140625" bestFit="1" customWidth="1"/>
    <col min="11506" max="11518" width="11" customWidth="1"/>
    <col min="11519" max="11519" width="12.5703125" customWidth="1"/>
    <col min="11520" max="11531" width="14.85546875" customWidth="1"/>
    <col min="11532" max="11532" width="18.85546875" bestFit="1" customWidth="1"/>
    <col min="11533" max="11533" width="19.85546875" customWidth="1"/>
    <col min="11761" max="11761" width="96.140625" bestFit="1" customWidth="1"/>
    <col min="11762" max="11774" width="11" customWidth="1"/>
    <col min="11775" max="11775" width="12.5703125" customWidth="1"/>
    <col min="11776" max="11787" width="14.85546875" customWidth="1"/>
    <col min="11788" max="11788" width="18.85546875" bestFit="1" customWidth="1"/>
    <col min="11789" max="11789" width="19.85546875" customWidth="1"/>
    <col min="12017" max="12017" width="96.140625" bestFit="1" customWidth="1"/>
    <col min="12018" max="12030" width="11" customWidth="1"/>
    <col min="12031" max="12031" width="12.5703125" customWidth="1"/>
    <col min="12032" max="12043" width="14.85546875" customWidth="1"/>
    <col min="12044" max="12044" width="18.85546875" bestFit="1" customWidth="1"/>
    <col min="12045" max="12045" width="19.85546875" customWidth="1"/>
    <col min="12273" max="12273" width="96.140625" bestFit="1" customWidth="1"/>
    <col min="12274" max="12286" width="11" customWidth="1"/>
    <col min="12287" max="12287" width="12.5703125" customWidth="1"/>
    <col min="12288" max="12299" width="14.85546875" customWidth="1"/>
    <col min="12300" max="12300" width="18.85546875" bestFit="1" customWidth="1"/>
    <col min="12301" max="12301" width="19.85546875" customWidth="1"/>
    <col min="12529" max="12529" width="96.140625" bestFit="1" customWidth="1"/>
    <col min="12530" max="12542" width="11" customWidth="1"/>
    <col min="12543" max="12543" width="12.5703125" customWidth="1"/>
    <col min="12544" max="12555" width="14.85546875" customWidth="1"/>
    <col min="12556" max="12556" width="18.85546875" bestFit="1" customWidth="1"/>
    <col min="12557" max="12557" width="19.85546875" customWidth="1"/>
    <col min="12785" max="12785" width="96.140625" bestFit="1" customWidth="1"/>
    <col min="12786" max="12798" width="11" customWidth="1"/>
    <col min="12799" max="12799" width="12.5703125" customWidth="1"/>
    <col min="12800" max="12811" width="14.85546875" customWidth="1"/>
    <col min="12812" max="12812" width="18.85546875" bestFit="1" customWidth="1"/>
    <col min="12813" max="12813" width="19.85546875" customWidth="1"/>
    <col min="13041" max="13041" width="96.140625" bestFit="1" customWidth="1"/>
    <col min="13042" max="13054" width="11" customWidth="1"/>
    <col min="13055" max="13055" width="12.5703125" customWidth="1"/>
    <col min="13056" max="13067" width="14.85546875" customWidth="1"/>
    <col min="13068" max="13068" width="18.85546875" bestFit="1" customWidth="1"/>
    <col min="13069" max="13069" width="19.85546875" customWidth="1"/>
    <col min="13297" max="13297" width="96.140625" bestFit="1" customWidth="1"/>
    <col min="13298" max="13310" width="11" customWidth="1"/>
    <col min="13311" max="13311" width="12.5703125" customWidth="1"/>
    <col min="13312" max="13323" width="14.85546875" customWidth="1"/>
    <col min="13324" max="13324" width="18.85546875" bestFit="1" customWidth="1"/>
    <col min="13325" max="13325" width="19.85546875" customWidth="1"/>
    <col min="13553" max="13553" width="96.140625" bestFit="1" customWidth="1"/>
    <col min="13554" max="13566" width="11" customWidth="1"/>
    <col min="13567" max="13567" width="12.5703125" customWidth="1"/>
    <col min="13568" max="13579" width="14.85546875" customWidth="1"/>
    <col min="13580" max="13580" width="18.85546875" bestFit="1" customWidth="1"/>
    <col min="13581" max="13581" width="19.85546875" customWidth="1"/>
    <col min="13809" max="13809" width="96.140625" bestFit="1" customWidth="1"/>
    <col min="13810" max="13822" width="11" customWidth="1"/>
    <col min="13823" max="13823" width="12.5703125" customWidth="1"/>
    <col min="13824" max="13835" width="14.85546875" customWidth="1"/>
    <col min="13836" max="13836" width="18.85546875" bestFit="1" customWidth="1"/>
    <col min="13837" max="13837" width="19.85546875" customWidth="1"/>
    <col min="14065" max="14065" width="96.140625" bestFit="1" customWidth="1"/>
    <col min="14066" max="14078" width="11" customWidth="1"/>
    <col min="14079" max="14079" width="12.5703125" customWidth="1"/>
    <col min="14080" max="14091" width="14.85546875" customWidth="1"/>
    <col min="14092" max="14092" width="18.85546875" bestFit="1" customWidth="1"/>
    <col min="14093" max="14093" width="19.85546875" customWidth="1"/>
    <col min="14321" max="14321" width="96.140625" bestFit="1" customWidth="1"/>
    <col min="14322" max="14334" width="11" customWidth="1"/>
    <col min="14335" max="14335" width="12.5703125" customWidth="1"/>
    <col min="14336" max="14347" width="14.85546875" customWidth="1"/>
    <col min="14348" max="14348" width="18.85546875" bestFit="1" customWidth="1"/>
    <col min="14349" max="14349" width="19.85546875" customWidth="1"/>
    <col min="14577" max="14577" width="96.140625" bestFit="1" customWidth="1"/>
    <col min="14578" max="14590" width="11" customWidth="1"/>
    <col min="14591" max="14591" width="12.5703125" customWidth="1"/>
    <col min="14592" max="14603" width="14.85546875" customWidth="1"/>
    <col min="14604" max="14604" width="18.85546875" bestFit="1" customWidth="1"/>
    <col min="14605" max="14605" width="19.85546875" customWidth="1"/>
    <col min="14833" max="14833" width="96.140625" bestFit="1" customWidth="1"/>
    <col min="14834" max="14846" width="11" customWidth="1"/>
    <col min="14847" max="14847" width="12.5703125" customWidth="1"/>
    <col min="14848" max="14859" width="14.85546875" customWidth="1"/>
    <col min="14860" max="14860" width="18.85546875" bestFit="1" customWidth="1"/>
    <col min="14861" max="14861" width="19.85546875" customWidth="1"/>
    <col min="15089" max="15089" width="96.140625" bestFit="1" customWidth="1"/>
    <col min="15090" max="15102" width="11" customWidth="1"/>
    <col min="15103" max="15103" width="12.5703125" customWidth="1"/>
    <col min="15104" max="15115" width="14.85546875" customWidth="1"/>
    <col min="15116" max="15116" width="18.85546875" bestFit="1" customWidth="1"/>
    <col min="15117" max="15117" width="19.85546875" customWidth="1"/>
    <col min="15345" max="15345" width="96.140625" bestFit="1" customWidth="1"/>
    <col min="15346" max="15358" width="11" customWidth="1"/>
    <col min="15359" max="15359" width="12.5703125" customWidth="1"/>
    <col min="15360" max="15371" width="14.85546875" customWidth="1"/>
    <col min="15372" max="15372" width="18.85546875" bestFit="1" customWidth="1"/>
    <col min="15373" max="15373" width="19.85546875" customWidth="1"/>
    <col min="15601" max="15601" width="96.140625" bestFit="1" customWidth="1"/>
    <col min="15602" max="15614" width="11" customWidth="1"/>
    <col min="15615" max="15615" width="12.5703125" customWidth="1"/>
    <col min="15616" max="15627" width="14.85546875" customWidth="1"/>
    <col min="15628" max="15628" width="18.85546875" bestFit="1" customWidth="1"/>
    <col min="15629" max="15629" width="19.85546875" customWidth="1"/>
    <col min="15857" max="15857" width="96.140625" bestFit="1" customWidth="1"/>
    <col min="15858" max="15870" width="11" customWidth="1"/>
    <col min="15871" max="15871" width="12.5703125" customWidth="1"/>
    <col min="15872" max="15883" width="14.85546875" customWidth="1"/>
    <col min="15884" max="15884" width="18.85546875" bestFit="1" customWidth="1"/>
    <col min="15885" max="15885" width="19.85546875" customWidth="1"/>
    <col min="16113" max="16113" width="96.140625" bestFit="1" customWidth="1"/>
    <col min="16114" max="16126" width="11" customWidth="1"/>
    <col min="16127" max="16127" width="12.5703125" customWidth="1"/>
    <col min="16128" max="16139" width="14.85546875" customWidth="1"/>
    <col min="16140" max="16140" width="18.85546875" bestFit="1" customWidth="1"/>
    <col min="16141" max="16141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41640</v>
      </c>
      <c r="E3" s="11">
        <v>41671</v>
      </c>
      <c r="F3" s="11">
        <v>41699</v>
      </c>
      <c r="G3" s="11">
        <v>41730</v>
      </c>
      <c r="H3" s="11">
        <v>41760</v>
      </c>
      <c r="I3" s="11">
        <v>41791</v>
      </c>
      <c r="J3" s="11">
        <v>41821</v>
      </c>
      <c r="K3" s="11">
        <v>41852</v>
      </c>
      <c r="L3" s="11">
        <v>41883</v>
      </c>
      <c r="M3" s="11">
        <v>41913</v>
      </c>
      <c r="N3" s="11">
        <v>41944</v>
      </c>
      <c r="O3" s="11">
        <v>41974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2014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 t="shared" ref="C6:O6" si="0">SUM(C7:C28)</f>
        <v>8689069343</v>
      </c>
      <c r="D6" s="18">
        <f t="shared" si="0"/>
        <v>806738283</v>
      </c>
      <c r="E6" s="19">
        <f t="shared" si="0"/>
        <v>462851777</v>
      </c>
      <c r="F6" s="19">
        <f t="shared" si="0"/>
        <v>748389420</v>
      </c>
      <c r="G6" s="19">
        <f t="shared" si="0"/>
        <v>782047000</v>
      </c>
      <c r="H6" s="19">
        <f t="shared" si="0"/>
        <v>591878797</v>
      </c>
      <c r="I6" s="19">
        <f t="shared" si="0"/>
        <v>842562372</v>
      </c>
      <c r="J6" s="19">
        <f t="shared" si="0"/>
        <v>706876063</v>
      </c>
      <c r="K6" s="19">
        <f t="shared" si="0"/>
        <v>740457717</v>
      </c>
      <c r="L6" s="19">
        <f t="shared" si="0"/>
        <v>657562855</v>
      </c>
      <c r="M6" s="19">
        <f t="shared" si="0"/>
        <v>593297585</v>
      </c>
      <c r="N6" s="19">
        <f t="shared" si="0"/>
        <v>886202172</v>
      </c>
      <c r="O6" s="20">
        <f t="shared" si="0"/>
        <v>870205302</v>
      </c>
    </row>
    <row r="7" spans="2:15" x14ac:dyDescent="0.25">
      <c r="B7" s="39" t="s">
        <v>117</v>
      </c>
      <c r="C7" s="34">
        <f>SUM(D7:O7)</f>
        <v>3490918712</v>
      </c>
      <c r="D7" s="25">
        <v>274304523</v>
      </c>
      <c r="E7" s="26">
        <v>261703479</v>
      </c>
      <c r="F7" s="26">
        <v>236901791</v>
      </c>
      <c r="G7" s="26">
        <v>303827675</v>
      </c>
      <c r="H7" s="26">
        <v>240223306</v>
      </c>
      <c r="I7" s="26">
        <v>365206483</v>
      </c>
      <c r="J7" s="26">
        <v>277904399</v>
      </c>
      <c r="K7" s="26">
        <v>263649712</v>
      </c>
      <c r="L7" s="26">
        <v>263753301</v>
      </c>
      <c r="M7" s="26">
        <v>261625936</v>
      </c>
      <c r="N7" s="26">
        <v>263384700</v>
      </c>
      <c r="O7" s="27">
        <v>478433407</v>
      </c>
    </row>
    <row r="8" spans="2:15" x14ac:dyDescent="0.25">
      <c r="B8" s="40" t="s">
        <v>118</v>
      </c>
      <c r="C8" s="35">
        <f t="shared" ref="C8:C28" si="1">SUM(D8:O8)</f>
        <v>60081103</v>
      </c>
      <c r="D8" s="23">
        <v>7149158</v>
      </c>
      <c r="E8" s="21">
        <v>7149158</v>
      </c>
      <c r="F8" s="21">
        <v>7149158</v>
      </c>
      <c r="G8" s="21">
        <v>0</v>
      </c>
      <c r="H8" s="21">
        <v>0</v>
      </c>
      <c r="I8" s="21">
        <v>5706428</v>
      </c>
      <c r="J8" s="21">
        <v>5536611</v>
      </c>
      <c r="K8" s="21">
        <v>5455671</v>
      </c>
      <c r="L8" s="21">
        <v>5383656</v>
      </c>
      <c r="M8" s="21">
        <v>5429799</v>
      </c>
      <c r="N8" s="21">
        <v>5339593</v>
      </c>
      <c r="O8" s="28">
        <v>5781871</v>
      </c>
    </row>
    <row r="9" spans="2:15" x14ac:dyDescent="0.25">
      <c r="B9" s="40" t="s">
        <v>119</v>
      </c>
      <c r="C9" s="35">
        <f t="shared" si="1"/>
        <v>46998471</v>
      </c>
      <c r="D9" s="23">
        <v>46998471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120</v>
      </c>
      <c r="C10" s="35">
        <f t="shared" si="1"/>
        <v>118113973</v>
      </c>
      <c r="D10" s="23">
        <v>9322958</v>
      </c>
      <c r="E10" s="21">
        <v>9322958</v>
      </c>
      <c r="F10" s="21">
        <v>9322958</v>
      </c>
      <c r="G10" s="21">
        <v>9070195</v>
      </c>
      <c r="H10" s="21">
        <v>9080622</v>
      </c>
      <c r="I10" s="21">
        <v>10113404</v>
      </c>
      <c r="J10" s="21">
        <v>10114273</v>
      </c>
      <c r="K10" s="21">
        <v>10343015</v>
      </c>
      <c r="L10" s="21">
        <v>10338059</v>
      </c>
      <c r="M10" s="21">
        <v>10319598</v>
      </c>
      <c r="N10" s="21">
        <v>10315980</v>
      </c>
      <c r="O10" s="28">
        <v>10449953</v>
      </c>
    </row>
    <row r="11" spans="2:15" x14ac:dyDescent="0.25">
      <c r="B11" s="40" t="s">
        <v>121</v>
      </c>
      <c r="C11" s="35">
        <f t="shared" si="1"/>
        <v>153802732</v>
      </c>
      <c r="D11" s="23">
        <v>19758143</v>
      </c>
      <c r="E11" s="21">
        <v>19758143</v>
      </c>
      <c r="F11" s="21">
        <v>11076554</v>
      </c>
      <c r="G11" s="21">
        <v>11076554</v>
      </c>
      <c r="H11" s="21">
        <v>11076554</v>
      </c>
      <c r="I11" s="21">
        <v>11383350</v>
      </c>
      <c r="J11" s="21">
        <v>11076554</v>
      </c>
      <c r="K11" s="21">
        <v>11076554</v>
      </c>
      <c r="L11" s="21">
        <v>11076552</v>
      </c>
      <c r="M11" s="21">
        <v>11076554</v>
      </c>
      <c r="N11" s="21">
        <v>12314133</v>
      </c>
      <c r="O11" s="28">
        <v>13053087</v>
      </c>
    </row>
    <row r="12" spans="2:15" x14ac:dyDescent="0.25">
      <c r="B12" s="40" t="s">
        <v>122</v>
      </c>
      <c r="C12" s="35">
        <f t="shared" si="1"/>
        <v>36247048</v>
      </c>
      <c r="D12" s="23">
        <v>0</v>
      </c>
      <c r="E12" s="21">
        <v>0</v>
      </c>
      <c r="F12" s="21">
        <v>18012707</v>
      </c>
      <c r="G12" s="22">
        <v>0</v>
      </c>
      <c r="H12" s="22">
        <v>0</v>
      </c>
      <c r="I12" s="22">
        <v>18234341</v>
      </c>
      <c r="J12" s="22">
        <v>0</v>
      </c>
      <c r="K12" s="21">
        <v>0</v>
      </c>
      <c r="L12" s="21">
        <v>0</v>
      </c>
      <c r="M12" s="21">
        <v>0</v>
      </c>
      <c r="N12" s="21">
        <v>0</v>
      </c>
      <c r="O12" s="28">
        <v>0</v>
      </c>
    </row>
    <row r="13" spans="2:15" x14ac:dyDescent="0.25">
      <c r="B13" s="40" t="s">
        <v>147</v>
      </c>
      <c r="C13" s="35">
        <f t="shared" si="1"/>
        <v>22311335</v>
      </c>
      <c r="D13" s="23">
        <v>0</v>
      </c>
      <c r="E13" s="21">
        <v>0</v>
      </c>
      <c r="F13" s="21">
        <v>0</v>
      </c>
      <c r="G13" s="22">
        <v>0</v>
      </c>
      <c r="H13" s="22">
        <v>0</v>
      </c>
      <c r="I13" s="21">
        <v>0</v>
      </c>
      <c r="J13" s="22">
        <v>1412727</v>
      </c>
      <c r="K13" s="22">
        <v>0</v>
      </c>
      <c r="L13" s="22">
        <v>19233881</v>
      </c>
      <c r="M13" s="22">
        <v>1664727</v>
      </c>
      <c r="N13" s="22">
        <v>0</v>
      </c>
      <c r="O13" s="29">
        <v>0</v>
      </c>
    </row>
    <row r="14" spans="2:15" x14ac:dyDescent="0.25">
      <c r="B14" s="40" t="s">
        <v>123</v>
      </c>
      <c r="C14" s="35">
        <f t="shared" si="1"/>
        <v>51546072</v>
      </c>
      <c r="D14" s="23">
        <v>2804056</v>
      </c>
      <c r="E14" s="21">
        <v>15963398</v>
      </c>
      <c r="F14" s="21">
        <v>2804056</v>
      </c>
      <c r="G14" s="21">
        <v>2713891</v>
      </c>
      <c r="H14" s="21">
        <v>2719845</v>
      </c>
      <c r="I14" s="21">
        <v>5888378</v>
      </c>
      <c r="J14" s="21">
        <v>3049490</v>
      </c>
      <c r="K14" s="21">
        <v>3115874</v>
      </c>
      <c r="L14" s="21">
        <v>3114568</v>
      </c>
      <c r="M14" s="21">
        <v>3110421</v>
      </c>
      <c r="N14" s="21">
        <v>3111623</v>
      </c>
      <c r="O14" s="28">
        <v>3150472</v>
      </c>
    </row>
    <row r="15" spans="2:15" x14ac:dyDescent="0.25">
      <c r="B15" s="40" t="s">
        <v>138</v>
      </c>
      <c r="C15" s="35">
        <f t="shared" si="1"/>
        <v>1013661</v>
      </c>
      <c r="D15" s="23">
        <v>47492</v>
      </c>
      <c r="E15" s="21">
        <v>129047</v>
      </c>
      <c r="F15" s="21">
        <v>0</v>
      </c>
      <c r="G15" s="22">
        <v>0</v>
      </c>
      <c r="H15" s="22">
        <v>0</v>
      </c>
      <c r="I15" s="22">
        <v>116844</v>
      </c>
      <c r="J15" s="22">
        <v>116844</v>
      </c>
      <c r="K15" s="22">
        <v>116844</v>
      </c>
      <c r="L15" s="22">
        <v>116844</v>
      </c>
      <c r="M15" s="22">
        <v>116844</v>
      </c>
      <c r="N15" s="22">
        <v>129047</v>
      </c>
      <c r="O15" s="29">
        <v>123855</v>
      </c>
    </row>
    <row r="16" spans="2:15" x14ac:dyDescent="0.25">
      <c r="B16" s="40" t="s">
        <v>125</v>
      </c>
      <c r="C16" s="35">
        <f t="shared" si="1"/>
        <v>83427647</v>
      </c>
      <c r="D16" s="23">
        <v>6358640</v>
      </c>
      <c r="E16" s="21">
        <v>6377987</v>
      </c>
      <c r="F16" s="21">
        <v>6654477</v>
      </c>
      <c r="G16" s="22">
        <v>6400056</v>
      </c>
      <c r="H16" s="22">
        <v>6787872</v>
      </c>
      <c r="I16" s="22">
        <v>6791626</v>
      </c>
      <c r="J16" s="21">
        <v>7143340</v>
      </c>
      <c r="K16" s="22">
        <v>7129052</v>
      </c>
      <c r="L16" s="22">
        <v>7439179</v>
      </c>
      <c r="M16" s="22">
        <v>7467761</v>
      </c>
      <c r="N16" s="22">
        <v>7285429</v>
      </c>
      <c r="O16" s="28">
        <v>7592228</v>
      </c>
    </row>
    <row r="17" spans="2:15" x14ac:dyDescent="0.25">
      <c r="B17" s="40" t="s">
        <v>126</v>
      </c>
      <c r="C17" s="35">
        <f t="shared" si="1"/>
        <v>6095387</v>
      </c>
      <c r="D17" s="23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3047693</v>
      </c>
      <c r="L17" s="21">
        <v>0</v>
      </c>
      <c r="M17" s="21">
        <v>3047694</v>
      </c>
      <c r="N17" s="21">
        <v>0</v>
      </c>
      <c r="O17" s="28">
        <v>0</v>
      </c>
    </row>
    <row r="18" spans="2:15" x14ac:dyDescent="0.25">
      <c r="B18" s="40" t="s">
        <v>127</v>
      </c>
      <c r="C18" s="35">
        <f t="shared" si="1"/>
        <v>70807114</v>
      </c>
      <c r="D18" s="23">
        <v>0</v>
      </c>
      <c r="E18" s="21">
        <v>0</v>
      </c>
      <c r="F18" s="21">
        <v>8522000</v>
      </c>
      <c r="G18" s="22">
        <v>3865705</v>
      </c>
      <c r="H18" s="22">
        <v>0</v>
      </c>
      <c r="I18" s="22">
        <v>0</v>
      </c>
      <c r="J18" s="22">
        <v>30355842</v>
      </c>
      <c r="K18" s="22">
        <v>1419840</v>
      </c>
      <c r="L18" s="22">
        <v>0</v>
      </c>
      <c r="M18" s="22">
        <v>4094727</v>
      </c>
      <c r="N18" s="21">
        <v>0</v>
      </c>
      <c r="O18" s="28">
        <v>22549000</v>
      </c>
    </row>
    <row r="19" spans="2:15" x14ac:dyDescent="0.25">
      <c r="B19" s="40" t="s">
        <v>18</v>
      </c>
      <c r="C19" s="35">
        <f t="shared" si="1"/>
        <v>519726805</v>
      </c>
      <c r="D19" s="23">
        <v>49394472</v>
      </c>
      <c r="E19" s="21">
        <v>49009314</v>
      </c>
      <c r="F19" s="21">
        <v>37916031</v>
      </c>
      <c r="G19" s="22">
        <v>37916031</v>
      </c>
      <c r="H19" s="22">
        <v>52474610</v>
      </c>
      <c r="I19" s="22">
        <v>51644937</v>
      </c>
      <c r="J19" s="21">
        <v>0</v>
      </c>
      <c r="K19" s="21">
        <v>98073039</v>
      </c>
      <c r="L19" s="21">
        <v>46819634</v>
      </c>
      <c r="M19" s="22">
        <v>49861857</v>
      </c>
      <c r="N19" s="21">
        <v>46616880</v>
      </c>
      <c r="O19" s="28">
        <v>0</v>
      </c>
    </row>
    <row r="20" spans="2:15" x14ac:dyDescent="0.25">
      <c r="B20" s="40" t="s">
        <v>128</v>
      </c>
      <c r="C20" s="35">
        <f t="shared" si="1"/>
        <v>251634541</v>
      </c>
      <c r="D20" s="23">
        <v>32104184</v>
      </c>
      <c r="E20" s="21">
        <v>608909</v>
      </c>
      <c r="F20" s="21">
        <v>12759018</v>
      </c>
      <c r="G20" s="21">
        <v>11925676</v>
      </c>
      <c r="H20" s="21">
        <v>9401969</v>
      </c>
      <c r="I20" s="21">
        <v>10813827</v>
      </c>
      <c r="J20" s="21">
        <v>13115943</v>
      </c>
      <c r="K20" s="21">
        <v>16138874</v>
      </c>
      <c r="L20" s="21">
        <v>47094669</v>
      </c>
      <c r="M20" s="21">
        <v>36023020</v>
      </c>
      <c r="N20" s="21">
        <v>43632343</v>
      </c>
      <c r="O20" s="28">
        <v>18016109</v>
      </c>
    </row>
    <row r="21" spans="2:15" x14ac:dyDescent="0.25">
      <c r="B21" s="40" t="s">
        <v>129</v>
      </c>
      <c r="C21" s="35">
        <f t="shared" si="1"/>
        <v>1206639782</v>
      </c>
      <c r="D21" s="23">
        <v>100937733</v>
      </c>
      <c r="E21" s="21">
        <v>92495722</v>
      </c>
      <c r="F21" s="21">
        <v>92495722</v>
      </c>
      <c r="G21" s="21">
        <v>93238590</v>
      </c>
      <c r="H21" s="21">
        <v>93951890</v>
      </c>
      <c r="I21" s="21">
        <v>94930862</v>
      </c>
      <c r="J21" s="21">
        <v>117114762</v>
      </c>
      <c r="K21" s="21">
        <v>115793988</v>
      </c>
      <c r="L21" s="21">
        <v>100792317</v>
      </c>
      <c r="M21" s="21">
        <v>100813808</v>
      </c>
      <c r="N21" s="21">
        <v>101193513</v>
      </c>
      <c r="O21" s="28">
        <v>102880875</v>
      </c>
    </row>
    <row r="22" spans="2:15" x14ac:dyDescent="0.25">
      <c r="B22" s="40" t="s">
        <v>130</v>
      </c>
      <c r="C22" s="35">
        <f t="shared" si="1"/>
        <v>243702842</v>
      </c>
      <c r="D22" s="23">
        <v>0</v>
      </c>
      <c r="E22" s="21">
        <v>0</v>
      </c>
      <c r="F22" s="21">
        <v>24930733</v>
      </c>
      <c r="G22" s="21">
        <v>0</v>
      </c>
      <c r="H22" s="21">
        <v>24101648</v>
      </c>
      <c r="I22" s="22">
        <v>28676866</v>
      </c>
      <c r="J22" s="21">
        <v>27814475</v>
      </c>
      <c r="K22" s="21">
        <v>27602718</v>
      </c>
      <c r="L22" s="21">
        <v>27592285</v>
      </c>
      <c r="M22" s="21">
        <v>27541805</v>
      </c>
      <c r="N22" s="21">
        <v>27533196</v>
      </c>
      <c r="O22" s="28">
        <v>27909116</v>
      </c>
    </row>
    <row r="23" spans="2:15" x14ac:dyDescent="0.25">
      <c r="B23" s="40" t="s">
        <v>131</v>
      </c>
      <c r="C23" s="35">
        <f t="shared" si="1"/>
        <v>4406024</v>
      </c>
      <c r="D23" s="23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4406024</v>
      </c>
      <c r="O23" s="28">
        <v>0</v>
      </c>
    </row>
    <row r="24" spans="2:15" x14ac:dyDescent="0.25">
      <c r="B24" s="40" t="s">
        <v>139</v>
      </c>
      <c r="C24" s="35">
        <f t="shared" si="1"/>
        <v>1031462</v>
      </c>
      <c r="D24" s="23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1031462</v>
      </c>
      <c r="O24" s="28">
        <v>0</v>
      </c>
    </row>
    <row r="25" spans="2:15" x14ac:dyDescent="0.25">
      <c r="B25" s="40" t="s">
        <v>133</v>
      </c>
      <c r="C25" s="35">
        <f t="shared" si="1"/>
        <v>1659905868</v>
      </c>
      <c r="D25" s="23">
        <v>214000000</v>
      </c>
      <c r="E25" s="21">
        <v>0</v>
      </c>
      <c r="F25" s="21">
        <v>279831008</v>
      </c>
      <c r="G25" s="21">
        <v>302000000</v>
      </c>
      <c r="H25" s="21">
        <v>102000000</v>
      </c>
      <c r="I25" s="21">
        <v>200000000</v>
      </c>
      <c r="J25" s="21">
        <v>202000000</v>
      </c>
      <c r="K25" s="21">
        <v>177000000</v>
      </c>
      <c r="L25" s="21">
        <v>72000000</v>
      </c>
      <c r="M25" s="21">
        <v>71074860</v>
      </c>
      <c r="N25" s="21">
        <v>40000000</v>
      </c>
      <c r="O25" s="28">
        <v>0</v>
      </c>
    </row>
    <row r="26" spans="2:15" x14ac:dyDescent="0.25">
      <c r="B26" s="40" t="s">
        <v>134</v>
      </c>
      <c r="C26" s="35">
        <f t="shared" si="1"/>
        <v>40000000</v>
      </c>
      <c r="D26" s="23">
        <v>0</v>
      </c>
      <c r="E26" s="21">
        <v>0</v>
      </c>
      <c r="F26" s="21">
        <v>0</v>
      </c>
      <c r="G26" s="21">
        <v>0</v>
      </c>
      <c r="H26" s="21">
        <v>40000000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8">
        <v>0</v>
      </c>
    </row>
    <row r="27" spans="2:15" x14ac:dyDescent="0.25">
      <c r="B27" s="40" t="s">
        <v>158</v>
      </c>
      <c r="C27" s="35">
        <f t="shared" si="1"/>
        <v>25279399</v>
      </c>
      <c r="D27" s="23">
        <v>0</v>
      </c>
      <c r="E27" s="21">
        <v>0</v>
      </c>
      <c r="F27" s="21">
        <v>0</v>
      </c>
      <c r="G27" s="21">
        <v>0</v>
      </c>
      <c r="H27" s="21">
        <v>0</v>
      </c>
      <c r="I27" s="21">
        <v>21843744</v>
      </c>
      <c r="J27" s="21">
        <v>0</v>
      </c>
      <c r="K27" s="21">
        <v>0</v>
      </c>
      <c r="L27" s="21">
        <v>3435655</v>
      </c>
      <c r="M27" s="21">
        <v>0</v>
      </c>
      <c r="N27" s="21">
        <v>0</v>
      </c>
      <c r="O27" s="28">
        <v>0</v>
      </c>
    </row>
    <row r="28" spans="2:15" ht="15.75" thickBot="1" x14ac:dyDescent="0.3">
      <c r="B28" s="40" t="s">
        <v>135</v>
      </c>
      <c r="C28" s="35">
        <f t="shared" si="1"/>
        <v>595379365</v>
      </c>
      <c r="D28" s="23">
        <v>43558453</v>
      </c>
      <c r="E28" s="21">
        <v>333662</v>
      </c>
      <c r="F28" s="21">
        <v>13207</v>
      </c>
      <c r="G28" s="21">
        <v>12627</v>
      </c>
      <c r="H28" s="21">
        <v>60481</v>
      </c>
      <c r="I28" s="21">
        <v>11211282</v>
      </c>
      <c r="J28" s="21">
        <v>120803</v>
      </c>
      <c r="K28" s="21">
        <v>494843</v>
      </c>
      <c r="L28" s="21">
        <v>39372255</v>
      </c>
      <c r="M28" s="21">
        <v>28174</v>
      </c>
      <c r="N28" s="21">
        <v>319908249</v>
      </c>
      <c r="O28" s="28">
        <v>180265329</v>
      </c>
    </row>
    <row r="29" spans="2:15" s="3" customFormat="1" ht="12" thickBot="1" x14ac:dyDescent="0.25">
      <c r="B29" s="42" t="s">
        <v>70</v>
      </c>
      <c r="C29" s="36">
        <f t="shared" ref="C29:O29" si="2">SUM(C30:C71)</f>
        <v>7810190836</v>
      </c>
      <c r="D29" s="5">
        <f t="shared" si="2"/>
        <v>568515610</v>
      </c>
      <c r="E29" s="4">
        <f t="shared" si="2"/>
        <v>497843512</v>
      </c>
      <c r="F29" s="4">
        <f t="shared" si="2"/>
        <v>597684779</v>
      </c>
      <c r="G29" s="4">
        <f t="shared" si="2"/>
        <v>711298315</v>
      </c>
      <c r="H29" s="4">
        <f t="shared" si="2"/>
        <v>557205729</v>
      </c>
      <c r="I29" s="4">
        <f t="shared" si="2"/>
        <v>663885773</v>
      </c>
      <c r="J29" s="4">
        <f t="shared" si="2"/>
        <v>637134942</v>
      </c>
      <c r="K29" s="4">
        <f t="shared" si="2"/>
        <v>636949815</v>
      </c>
      <c r="L29" s="4">
        <f t="shared" si="2"/>
        <v>667561983</v>
      </c>
      <c r="M29" s="4">
        <f t="shared" si="2"/>
        <v>689835823</v>
      </c>
      <c r="N29" s="4">
        <f t="shared" si="2"/>
        <v>624077213</v>
      </c>
      <c r="O29" s="30">
        <f t="shared" si="2"/>
        <v>958197342</v>
      </c>
    </row>
    <row r="30" spans="2:15" x14ac:dyDescent="0.25">
      <c r="B30" s="39" t="s">
        <v>78</v>
      </c>
      <c r="C30" s="35">
        <f>SUM(D30:O30)</f>
        <v>662056240</v>
      </c>
      <c r="D30" s="23">
        <v>51313303</v>
      </c>
      <c r="E30" s="21">
        <v>43398573</v>
      </c>
      <c r="F30" s="21">
        <v>46944027</v>
      </c>
      <c r="G30" s="21">
        <v>56589691</v>
      </c>
      <c r="H30" s="22">
        <v>49601397</v>
      </c>
      <c r="I30" s="22">
        <v>59619446</v>
      </c>
      <c r="J30" s="22">
        <v>51842778</v>
      </c>
      <c r="K30" s="22">
        <v>49160920</v>
      </c>
      <c r="L30" s="22">
        <v>60370119</v>
      </c>
      <c r="M30" s="22">
        <v>50852775</v>
      </c>
      <c r="N30" s="22">
        <v>51649530</v>
      </c>
      <c r="O30" s="29">
        <v>90713681</v>
      </c>
    </row>
    <row r="31" spans="2:15" x14ac:dyDescent="0.25">
      <c r="B31" s="40" t="s">
        <v>79</v>
      </c>
      <c r="C31" s="35">
        <f t="shared" ref="C31:C71" si="3">SUM(D31:O31)</f>
        <v>5564561616</v>
      </c>
      <c r="D31" s="23">
        <v>468540984</v>
      </c>
      <c r="E31" s="21">
        <v>385079586</v>
      </c>
      <c r="F31" s="21">
        <v>382293243</v>
      </c>
      <c r="G31" s="21">
        <v>485134185</v>
      </c>
      <c r="H31" s="21">
        <v>427204265</v>
      </c>
      <c r="I31" s="21">
        <v>467492021</v>
      </c>
      <c r="J31" s="21">
        <v>453802528</v>
      </c>
      <c r="K31" s="21">
        <v>463762610</v>
      </c>
      <c r="L31" s="21">
        <v>480873103</v>
      </c>
      <c r="M31" s="21">
        <v>465131865</v>
      </c>
      <c r="N31" s="21">
        <v>462632660</v>
      </c>
      <c r="O31" s="28">
        <v>622614566</v>
      </c>
    </row>
    <row r="32" spans="2:15" x14ac:dyDescent="0.25">
      <c r="B32" s="40" t="s">
        <v>80</v>
      </c>
      <c r="C32" s="35">
        <f t="shared" si="3"/>
        <v>147809931</v>
      </c>
      <c r="D32" s="23">
        <v>4116630</v>
      </c>
      <c r="E32" s="21">
        <v>5278112</v>
      </c>
      <c r="F32" s="21">
        <v>4869815</v>
      </c>
      <c r="G32" s="21">
        <v>10504902</v>
      </c>
      <c r="H32" s="21">
        <v>12725006</v>
      </c>
      <c r="I32" s="21">
        <v>13579836</v>
      </c>
      <c r="J32" s="21">
        <v>12197946</v>
      </c>
      <c r="K32" s="21">
        <v>17865661</v>
      </c>
      <c r="L32" s="21">
        <v>16417240</v>
      </c>
      <c r="M32" s="21">
        <v>24279803</v>
      </c>
      <c r="N32" s="21">
        <v>8425108</v>
      </c>
      <c r="O32" s="28">
        <v>17549872</v>
      </c>
    </row>
    <row r="33" spans="2:15" x14ac:dyDescent="0.25">
      <c r="B33" s="40" t="s">
        <v>81</v>
      </c>
      <c r="C33" s="35">
        <f t="shared" si="3"/>
        <v>32748501</v>
      </c>
      <c r="D33" s="23">
        <v>0</v>
      </c>
      <c r="E33" s="21">
        <v>0</v>
      </c>
      <c r="F33" s="21">
        <v>2400000</v>
      </c>
      <c r="G33" s="22">
        <v>4030000</v>
      </c>
      <c r="H33" s="22">
        <v>0</v>
      </c>
      <c r="I33" s="22">
        <v>0</v>
      </c>
      <c r="J33" s="21">
        <v>760000</v>
      </c>
      <c r="K33" s="21">
        <v>0</v>
      </c>
      <c r="L33" s="21">
        <v>0</v>
      </c>
      <c r="M33" s="21">
        <v>17028501</v>
      </c>
      <c r="N33" s="21">
        <v>850000</v>
      </c>
      <c r="O33" s="28">
        <v>7680000</v>
      </c>
    </row>
    <row r="34" spans="2:15" x14ac:dyDescent="0.25">
      <c r="B34" s="40" t="s">
        <v>82</v>
      </c>
      <c r="C34" s="35">
        <f t="shared" si="3"/>
        <v>125693324</v>
      </c>
      <c r="D34" s="23">
        <v>6849898</v>
      </c>
      <c r="E34" s="21">
        <v>5939328</v>
      </c>
      <c r="F34" s="21">
        <v>59697723</v>
      </c>
      <c r="G34" s="21">
        <v>0</v>
      </c>
      <c r="H34" s="21">
        <v>5320388</v>
      </c>
      <c r="I34" s="21">
        <v>22010411</v>
      </c>
      <c r="J34" s="21">
        <v>265909</v>
      </c>
      <c r="K34" s="21">
        <v>128293</v>
      </c>
      <c r="L34" s="21">
        <v>14994867</v>
      </c>
      <c r="M34" s="21">
        <v>3941189</v>
      </c>
      <c r="N34" s="21">
        <v>6333844</v>
      </c>
      <c r="O34" s="28">
        <v>211474</v>
      </c>
    </row>
    <row r="35" spans="2:15" x14ac:dyDescent="0.25">
      <c r="B35" s="40" t="s">
        <v>83</v>
      </c>
      <c r="C35" s="35">
        <f t="shared" si="3"/>
        <v>29836365</v>
      </c>
      <c r="D35" s="23">
        <v>0</v>
      </c>
      <c r="E35" s="21">
        <v>1906608</v>
      </c>
      <c r="F35" s="21">
        <v>5047630</v>
      </c>
      <c r="G35" s="21">
        <v>2628110</v>
      </c>
      <c r="H35" s="21">
        <v>2994420</v>
      </c>
      <c r="I35" s="21">
        <v>2952870</v>
      </c>
      <c r="J35" s="21">
        <v>2444525</v>
      </c>
      <c r="K35" s="21">
        <v>2415053</v>
      </c>
      <c r="L35" s="21">
        <v>415931</v>
      </c>
      <c r="M35" s="21">
        <v>4623224</v>
      </c>
      <c r="N35" s="21">
        <v>2142764</v>
      </c>
      <c r="O35" s="28">
        <v>2265230</v>
      </c>
    </row>
    <row r="36" spans="2:15" x14ac:dyDescent="0.25">
      <c r="B36" s="40" t="s">
        <v>84</v>
      </c>
      <c r="C36" s="35">
        <f t="shared" si="3"/>
        <v>63886622</v>
      </c>
      <c r="D36" s="23">
        <v>582438</v>
      </c>
      <c r="E36" s="21">
        <v>5377408</v>
      </c>
      <c r="F36" s="21">
        <v>7846540</v>
      </c>
      <c r="G36" s="21">
        <v>5632892</v>
      </c>
      <c r="H36" s="21">
        <v>6060085</v>
      </c>
      <c r="I36" s="21">
        <v>1400722</v>
      </c>
      <c r="J36" s="21">
        <v>6538988</v>
      </c>
      <c r="K36" s="21">
        <v>9680670</v>
      </c>
      <c r="L36" s="21">
        <v>3720313</v>
      </c>
      <c r="M36" s="21">
        <v>5288878</v>
      </c>
      <c r="N36" s="21">
        <v>4949406</v>
      </c>
      <c r="O36" s="28">
        <v>6808282</v>
      </c>
    </row>
    <row r="37" spans="2:15" x14ac:dyDescent="0.25">
      <c r="B37" s="40" t="s">
        <v>85</v>
      </c>
      <c r="C37" s="35">
        <f t="shared" si="3"/>
        <v>49511450</v>
      </c>
      <c r="D37" s="23">
        <v>0</v>
      </c>
      <c r="E37" s="21">
        <v>7801503</v>
      </c>
      <c r="F37" s="21">
        <v>6576749</v>
      </c>
      <c r="G37" s="21">
        <v>4746065</v>
      </c>
      <c r="H37" s="21">
        <v>5090699</v>
      </c>
      <c r="I37" s="21">
        <v>6114097</v>
      </c>
      <c r="J37" s="21">
        <v>5137713</v>
      </c>
      <c r="K37" s="21">
        <v>0</v>
      </c>
      <c r="L37" s="21">
        <v>5359009</v>
      </c>
      <c r="M37" s="21">
        <v>4683706</v>
      </c>
      <c r="N37" s="21">
        <v>0</v>
      </c>
      <c r="O37" s="28">
        <v>4001909</v>
      </c>
    </row>
    <row r="38" spans="2:15" x14ac:dyDescent="0.25">
      <c r="B38" s="40" t="s">
        <v>86</v>
      </c>
      <c r="C38" s="35">
        <f t="shared" si="3"/>
        <v>5946646</v>
      </c>
      <c r="D38" s="23">
        <v>0</v>
      </c>
      <c r="E38" s="21">
        <v>0</v>
      </c>
      <c r="F38" s="21">
        <v>342200</v>
      </c>
      <c r="G38" s="21">
        <v>505100</v>
      </c>
      <c r="H38" s="22">
        <v>109000</v>
      </c>
      <c r="I38" s="21">
        <v>1524000</v>
      </c>
      <c r="J38" s="21">
        <v>1474846</v>
      </c>
      <c r="K38" s="21">
        <v>1150500</v>
      </c>
      <c r="L38" s="21">
        <v>284500</v>
      </c>
      <c r="M38" s="21">
        <v>0</v>
      </c>
      <c r="N38" s="21">
        <v>556500</v>
      </c>
      <c r="O38" s="28">
        <v>0</v>
      </c>
    </row>
    <row r="39" spans="2:15" x14ac:dyDescent="0.25">
      <c r="B39" s="40" t="s">
        <v>87</v>
      </c>
      <c r="C39" s="35">
        <f t="shared" si="3"/>
        <v>42553981</v>
      </c>
      <c r="D39" s="23">
        <v>1000000</v>
      </c>
      <c r="E39" s="21">
        <v>1300000</v>
      </c>
      <c r="F39" s="21">
        <v>2597256</v>
      </c>
      <c r="G39" s="21">
        <v>4234000</v>
      </c>
      <c r="H39" s="21">
        <v>3943542</v>
      </c>
      <c r="I39" s="21">
        <v>870486</v>
      </c>
      <c r="J39" s="21">
        <v>4895184</v>
      </c>
      <c r="K39" s="21">
        <v>6674000</v>
      </c>
      <c r="L39" s="21">
        <v>4716804</v>
      </c>
      <c r="M39" s="21">
        <v>6021700</v>
      </c>
      <c r="N39" s="21">
        <v>2752004</v>
      </c>
      <c r="O39" s="28">
        <v>3549005</v>
      </c>
    </row>
    <row r="40" spans="2:15" x14ac:dyDescent="0.25">
      <c r="B40" s="40" t="s">
        <v>88</v>
      </c>
      <c r="C40" s="35">
        <f t="shared" si="3"/>
        <v>457289</v>
      </c>
      <c r="D40" s="23">
        <v>0</v>
      </c>
      <c r="E40" s="21">
        <v>0</v>
      </c>
      <c r="F40" s="21">
        <v>0</v>
      </c>
      <c r="G40" s="21">
        <v>2650</v>
      </c>
      <c r="H40" s="21">
        <v>20698</v>
      </c>
      <c r="I40" s="21">
        <v>0</v>
      </c>
      <c r="J40" s="21">
        <v>379221</v>
      </c>
      <c r="K40" s="21">
        <v>37400</v>
      </c>
      <c r="L40" s="21">
        <v>0</v>
      </c>
      <c r="M40" s="21">
        <v>2600</v>
      </c>
      <c r="N40" s="21">
        <v>9020</v>
      </c>
      <c r="O40" s="28">
        <v>5700</v>
      </c>
    </row>
    <row r="41" spans="2:15" x14ac:dyDescent="0.25">
      <c r="B41" s="40" t="s">
        <v>153</v>
      </c>
      <c r="C41" s="35">
        <f t="shared" si="3"/>
        <v>1999973</v>
      </c>
      <c r="D41" s="23">
        <v>0</v>
      </c>
      <c r="E41" s="21">
        <v>0</v>
      </c>
      <c r="F41" s="21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1">
        <v>1999973</v>
      </c>
      <c r="O41" s="28">
        <v>0</v>
      </c>
    </row>
    <row r="42" spans="2:15" x14ac:dyDescent="0.25">
      <c r="B42" s="40" t="s">
        <v>90</v>
      </c>
      <c r="C42" s="35">
        <f t="shared" si="3"/>
        <v>112280</v>
      </c>
      <c r="D42" s="23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57870</v>
      </c>
      <c r="K42" s="21">
        <v>0</v>
      </c>
      <c r="L42" s="21">
        <v>0</v>
      </c>
      <c r="M42" s="21">
        <v>54410</v>
      </c>
      <c r="N42" s="21">
        <v>0</v>
      </c>
      <c r="O42" s="28">
        <v>0</v>
      </c>
    </row>
    <row r="43" spans="2:15" x14ac:dyDescent="0.25">
      <c r="B43" s="40" t="s">
        <v>154</v>
      </c>
      <c r="C43" s="35">
        <f t="shared" si="3"/>
        <v>3007400</v>
      </c>
      <c r="D43" s="23">
        <v>0</v>
      </c>
      <c r="E43" s="21">
        <v>0</v>
      </c>
      <c r="F43" s="21">
        <v>0</v>
      </c>
      <c r="G43" s="22">
        <v>0</v>
      </c>
      <c r="H43" s="22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8">
        <v>3007400</v>
      </c>
    </row>
    <row r="44" spans="2:15" x14ac:dyDescent="0.25">
      <c r="B44" s="40" t="s">
        <v>136</v>
      </c>
      <c r="C44" s="35">
        <f t="shared" si="3"/>
        <v>18500000</v>
      </c>
      <c r="D44" s="23">
        <v>0</v>
      </c>
      <c r="E44" s="21">
        <v>0</v>
      </c>
      <c r="F44" s="21">
        <v>0</v>
      </c>
      <c r="G44" s="22">
        <v>1000000</v>
      </c>
      <c r="H44" s="22">
        <v>1000000</v>
      </c>
      <c r="I44" s="21">
        <v>1000000</v>
      </c>
      <c r="J44" s="21">
        <v>0</v>
      </c>
      <c r="K44" s="21">
        <v>5500000</v>
      </c>
      <c r="L44" s="21">
        <v>7000000</v>
      </c>
      <c r="M44" s="21">
        <v>3000000</v>
      </c>
      <c r="N44" s="21">
        <v>0</v>
      </c>
      <c r="O44" s="28">
        <v>0</v>
      </c>
    </row>
    <row r="45" spans="2:15" x14ac:dyDescent="0.25">
      <c r="B45" s="40" t="s">
        <v>91</v>
      </c>
      <c r="C45" s="35">
        <f t="shared" si="3"/>
        <v>54762868</v>
      </c>
      <c r="D45" s="23">
        <v>0</v>
      </c>
      <c r="E45" s="21">
        <v>0</v>
      </c>
      <c r="F45" s="21">
        <v>1601635</v>
      </c>
      <c r="G45" s="22">
        <v>695918</v>
      </c>
      <c r="H45" s="22">
        <v>710579</v>
      </c>
      <c r="I45" s="21">
        <v>6640189</v>
      </c>
      <c r="J45" s="21">
        <v>14738554</v>
      </c>
      <c r="K45" s="21">
        <v>11792373</v>
      </c>
      <c r="L45" s="21">
        <v>2672577</v>
      </c>
      <c r="M45" s="21">
        <v>1405455</v>
      </c>
      <c r="N45" s="21">
        <v>11263626</v>
      </c>
      <c r="O45" s="28">
        <v>3241962</v>
      </c>
    </row>
    <row r="46" spans="2:15" x14ac:dyDescent="0.25">
      <c r="B46" s="40" t="s">
        <v>92</v>
      </c>
      <c r="C46" s="35">
        <f t="shared" si="3"/>
        <v>19117102</v>
      </c>
      <c r="D46" s="23">
        <v>23320</v>
      </c>
      <c r="E46" s="21">
        <v>3668100</v>
      </c>
      <c r="F46" s="21">
        <v>0</v>
      </c>
      <c r="G46" s="22">
        <v>0</v>
      </c>
      <c r="H46" s="22">
        <v>1311628</v>
      </c>
      <c r="I46" s="21">
        <v>1858631</v>
      </c>
      <c r="J46" s="21">
        <v>3735351</v>
      </c>
      <c r="K46" s="21">
        <v>745059</v>
      </c>
      <c r="L46" s="21">
        <v>1880509</v>
      </c>
      <c r="M46" s="21">
        <v>2316959</v>
      </c>
      <c r="N46" s="21">
        <v>1313225</v>
      </c>
      <c r="O46" s="28">
        <v>2264320</v>
      </c>
    </row>
    <row r="47" spans="2:15" x14ac:dyDescent="0.25">
      <c r="B47" s="40" t="s">
        <v>93</v>
      </c>
      <c r="C47" s="35">
        <f t="shared" si="3"/>
        <v>100642535</v>
      </c>
      <c r="D47" s="23">
        <v>0</v>
      </c>
      <c r="E47" s="21">
        <v>0</v>
      </c>
      <c r="F47" s="21">
        <v>0</v>
      </c>
      <c r="G47" s="22">
        <v>23026500</v>
      </c>
      <c r="H47" s="22">
        <v>519140</v>
      </c>
      <c r="I47" s="21">
        <v>8535219</v>
      </c>
      <c r="J47" s="21">
        <v>4534176</v>
      </c>
      <c r="K47" s="21">
        <v>1500774</v>
      </c>
      <c r="L47" s="21">
        <v>4928448</v>
      </c>
      <c r="M47" s="21">
        <v>85680</v>
      </c>
      <c r="N47" s="21">
        <v>4376445</v>
      </c>
      <c r="O47" s="28">
        <v>53136153</v>
      </c>
    </row>
    <row r="48" spans="2:15" x14ac:dyDescent="0.25">
      <c r="B48" s="40" t="s">
        <v>94</v>
      </c>
      <c r="C48" s="35">
        <f t="shared" si="3"/>
        <v>4158424</v>
      </c>
      <c r="D48" s="23">
        <v>0</v>
      </c>
      <c r="E48" s="21">
        <v>0</v>
      </c>
      <c r="F48" s="21">
        <v>0</v>
      </c>
      <c r="G48" s="22">
        <v>0</v>
      </c>
      <c r="H48" s="22">
        <v>300738</v>
      </c>
      <c r="I48" s="21">
        <v>0</v>
      </c>
      <c r="J48" s="21">
        <v>0</v>
      </c>
      <c r="K48" s="21">
        <v>0</v>
      </c>
      <c r="L48" s="21">
        <v>147929</v>
      </c>
      <c r="M48" s="21">
        <v>1300007</v>
      </c>
      <c r="N48" s="21">
        <v>2409750</v>
      </c>
      <c r="O48" s="28">
        <v>0</v>
      </c>
    </row>
    <row r="49" spans="2:15" x14ac:dyDescent="0.25">
      <c r="B49" s="40" t="s">
        <v>95</v>
      </c>
      <c r="C49" s="35">
        <f t="shared" si="3"/>
        <v>42384002</v>
      </c>
      <c r="D49" s="23">
        <v>0</v>
      </c>
      <c r="E49" s="21">
        <v>2300563</v>
      </c>
      <c r="F49" s="21">
        <v>10267351</v>
      </c>
      <c r="G49" s="22">
        <v>794682</v>
      </c>
      <c r="H49" s="22">
        <v>621061</v>
      </c>
      <c r="I49" s="21">
        <v>139258</v>
      </c>
      <c r="J49" s="21">
        <v>587771</v>
      </c>
      <c r="K49" s="21">
        <v>1325334</v>
      </c>
      <c r="L49" s="21">
        <v>4362902</v>
      </c>
      <c r="M49" s="21">
        <v>20452880</v>
      </c>
      <c r="N49" s="21">
        <v>1232500</v>
      </c>
      <c r="O49" s="28">
        <v>299700</v>
      </c>
    </row>
    <row r="50" spans="2:15" x14ac:dyDescent="0.25">
      <c r="B50" s="40" t="s">
        <v>96</v>
      </c>
      <c r="C50" s="35">
        <f t="shared" si="3"/>
        <v>10151219</v>
      </c>
      <c r="D50" s="23">
        <v>7000</v>
      </c>
      <c r="E50" s="21">
        <v>0</v>
      </c>
      <c r="F50" s="21">
        <v>0</v>
      </c>
      <c r="G50" s="22">
        <v>205230</v>
      </c>
      <c r="H50" s="22">
        <v>457867</v>
      </c>
      <c r="I50" s="21">
        <v>2472906</v>
      </c>
      <c r="J50" s="21">
        <v>1432443</v>
      </c>
      <c r="K50" s="21">
        <v>531799</v>
      </c>
      <c r="L50" s="21">
        <v>1387344</v>
      </c>
      <c r="M50" s="21">
        <v>718088</v>
      </c>
      <c r="N50" s="21">
        <v>755736</v>
      </c>
      <c r="O50" s="28">
        <v>2182806</v>
      </c>
    </row>
    <row r="51" spans="2:15" x14ac:dyDescent="0.25">
      <c r="B51" s="40" t="s">
        <v>97</v>
      </c>
      <c r="C51" s="35">
        <f t="shared" si="3"/>
        <v>143772156</v>
      </c>
      <c r="D51" s="23">
        <v>2002050</v>
      </c>
      <c r="E51" s="21">
        <v>0</v>
      </c>
      <c r="F51" s="21">
        <v>2294883</v>
      </c>
      <c r="G51" s="22">
        <v>9489207</v>
      </c>
      <c r="H51" s="22">
        <v>3372573</v>
      </c>
      <c r="I51" s="21">
        <v>1461993</v>
      </c>
      <c r="J51" s="21">
        <v>3585320</v>
      </c>
      <c r="K51" s="21">
        <v>3561169</v>
      </c>
      <c r="L51" s="21">
        <v>18235260</v>
      </c>
      <c r="M51" s="21">
        <v>20793603</v>
      </c>
      <c r="N51" s="21">
        <v>6772780</v>
      </c>
      <c r="O51" s="28">
        <v>72203318</v>
      </c>
    </row>
    <row r="52" spans="2:15" x14ac:dyDescent="0.25">
      <c r="B52" s="40" t="s">
        <v>98</v>
      </c>
      <c r="C52" s="35">
        <f t="shared" si="3"/>
        <v>12964928</v>
      </c>
      <c r="D52" s="23">
        <v>1199361</v>
      </c>
      <c r="E52" s="21">
        <v>139795</v>
      </c>
      <c r="F52" s="21">
        <v>0</v>
      </c>
      <c r="G52" s="22">
        <v>1090434</v>
      </c>
      <c r="H52" s="22">
        <v>373572</v>
      </c>
      <c r="I52" s="22">
        <v>463322</v>
      </c>
      <c r="J52" s="21">
        <v>4177179</v>
      </c>
      <c r="K52" s="21">
        <v>3770195</v>
      </c>
      <c r="L52" s="21">
        <v>625605</v>
      </c>
      <c r="M52" s="21">
        <v>995024</v>
      </c>
      <c r="N52" s="21">
        <v>0</v>
      </c>
      <c r="O52" s="28">
        <v>130441</v>
      </c>
    </row>
    <row r="53" spans="2:15" x14ac:dyDescent="0.25">
      <c r="B53" s="40" t="s">
        <v>99</v>
      </c>
      <c r="C53" s="35">
        <f t="shared" si="3"/>
        <v>116997522</v>
      </c>
      <c r="D53" s="23">
        <v>0</v>
      </c>
      <c r="E53" s="21">
        <v>11036221</v>
      </c>
      <c r="F53" s="21">
        <v>33122523</v>
      </c>
      <c r="G53" s="21">
        <v>8072420</v>
      </c>
      <c r="H53" s="21">
        <v>4656871</v>
      </c>
      <c r="I53" s="22">
        <v>5381739</v>
      </c>
      <c r="J53" s="22">
        <v>11742303</v>
      </c>
      <c r="K53" s="21">
        <v>17132182</v>
      </c>
      <c r="L53" s="21">
        <v>4936450</v>
      </c>
      <c r="M53" s="21">
        <v>11758953</v>
      </c>
      <c r="N53" s="21">
        <v>4655280</v>
      </c>
      <c r="O53" s="28">
        <v>4502580</v>
      </c>
    </row>
    <row r="54" spans="2:15" x14ac:dyDescent="0.25">
      <c r="B54" s="40" t="s">
        <v>100</v>
      </c>
      <c r="C54" s="35">
        <f t="shared" si="3"/>
        <v>28933588</v>
      </c>
      <c r="D54" s="23">
        <v>0</v>
      </c>
      <c r="E54" s="21">
        <v>0</v>
      </c>
      <c r="F54" s="21">
        <v>0</v>
      </c>
      <c r="G54" s="21">
        <v>0</v>
      </c>
      <c r="H54" s="21">
        <v>0</v>
      </c>
      <c r="I54" s="21">
        <v>4800448</v>
      </c>
      <c r="J54" s="22">
        <v>4757608</v>
      </c>
      <c r="K54" s="22">
        <v>0</v>
      </c>
      <c r="L54" s="21">
        <v>4757608</v>
      </c>
      <c r="M54" s="21">
        <v>4757608</v>
      </c>
      <c r="N54" s="21">
        <v>5102708</v>
      </c>
      <c r="O54" s="28">
        <v>4757608</v>
      </c>
    </row>
    <row r="55" spans="2:15" x14ac:dyDescent="0.25">
      <c r="B55" s="40" t="s">
        <v>155</v>
      </c>
      <c r="C55" s="35">
        <f t="shared" si="3"/>
        <v>4611964</v>
      </c>
      <c r="D55" s="23">
        <v>0</v>
      </c>
      <c r="E55" s="21">
        <v>0</v>
      </c>
      <c r="F55" s="21">
        <v>1428000</v>
      </c>
      <c r="G55" s="21">
        <v>0</v>
      </c>
      <c r="H55" s="21">
        <v>0</v>
      </c>
      <c r="I55" s="21">
        <v>0</v>
      </c>
      <c r="J55" s="21">
        <v>1178100</v>
      </c>
      <c r="K55" s="21">
        <v>0</v>
      </c>
      <c r="L55" s="21">
        <v>952000</v>
      </c>
      <c r="M55" s="21">
        <v>0</v>
      </c>
      <c r="N55" s="21">
        <v>1053864</v>
      </c>
      <c r="O55" s="28">
        <v>0</v>
      </c>
    </row>
    <row r="56" spans="2:15" x14ac:dyDescent="0.25">
      <c r="B56" s="40" t="s">
        <v>101</v>
      </c>
      <c r="C56" s="35">
        <f t="shared" si="3"/>
        <v>2037347</v>
      </c>
      <c r="D56" s="23">
        <v>0</v>
      </c>
      <c r="E56" s="21">
        <v>0</v>
      </c>
      <c r="F56" s="21">
        <v>0</v>
      </c>
      <c r="G56" s="22">
        <v>150000</v>
      </c>
      <c r="H56" s="22">
        <v>456830</v>
      </c>
      <c r="I56" s="21">
        <v>0</v>
      </c>
      <c r="J56" s="21">
        <v>806310</v>
      </c>
      <c r="K56" s="21">
        <v>0</v>
      </c>
      <c r="L56" s="21">
        <v>318207</v>
      </c>
      <c r="M56" s="21">
        <v>0</v>
      </c>
      <c r="N56" s="21">
        <v>150000</v>
      </c>
      <c r="O56" s="28">
        <v>156000</v>
      </c>
    </row>
    <row r="57" spans="2:15" x14ac:dyDescent="0.25">
      <c r="B57" s="40" t="s">
        <v>102</v>
      </c>
      <c r="C57" s="35">
        <f t="shared" si="3"/>
        <v>54904361</v>
      </c>
      <c r="D57" s="23">
        <v>0</v>
      </c>
      <c r="E57" s="21">
        <v>2875000</v>
      </c>
      <c r="F57" s="21">
        <v>3935000</v>
      </c>
      <c r="G57" s="21">
        <v>3210200</v>
      </c>
      <c r="H57" s="21">
        <v>4658976</v>
      </c>
      <c r="I57" s="22">
        <v>4010657</v>
      </c>
      <c r="J57" s="21">
        <v>3161258</v>
      </c>
      <c r="K57" s="21">
        <v>6422611</v>
      </c>
      <c r="L57" s="21">
        <v>4558797</v>
      </c>
      <c r="M57" s="21">
        <v>7168400</v>
      </c>
      <c r="N57" s="21">
        <v>4672250</v>
      </c>
      <c r="O57" s="28">
        <v>10231212</v>
      </c>
    </row>
    <row r="58" spans="2:15" x14ac:dyDescent="0.25">
      <c r="B58" s="40" t="s">
        <v>137</v>
      </c>
      <c r="C58" s="35">
        <f t="shared" si="3"/>
        <v>996031</v>
      </c>
      <c r="D58" s="23">
        <v>0</v>
      </c>
      <c r="E58" s="21">
        <v>89635</v>
      </c>
      <c r="F58" s="21">
        <v>0</v>
      </c>
      <c r="G58" s="21">
        <v>162646</v>
      </c>
      <c r="H58" s="21">
        <v>0</v>
      </c>
      <c r="I58" s="21">
        <v>743750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8">
        <v>0</v>
      </c>
    </row>
    <row r="59" spans="2:15" x14ac:dyDescent="0.25">
      <c r="B59" s="40" t="s">
        <v>103</v>
      </c>
      <c r="C59" s="35">
        <f t="shared" si="3"/>
        <v>10360</v>
      </c>
      <c r="D59" s="23">
        <v>0</v>
      </c>
      <c r="E59" s="21">
        <v>0</v>
      </c>
      <c r="F59" s="21">
        <v>0</v>
      </c>
      <c r="G59" s="22">
        <v>0</v>
      </c>
      <c r="H59" s="21">
        <v>0</v>
      </c>
      <c r="I59" s="22">
        <v>0</v>
      </c>
      <c r="J59" s="21">
        <v>0</v>
      </c>
      <c r="K59" s="21">
        <v>0</v>
      </c>
      <c r="L59" s="21">
        <v>0</v>
      </c>
      <c r="M59" s="21">
        <v>0</v>
      </c>
      <c r="N59" s="21">
        <v>10360</v>
      </c>
      <c r="O59" s="28">
        <v>0</v>
      </c>
    </row>
    <row r="60" spans="2:15" x14ac:dyDescent="0.25">
      <c r="B60" s="40" t="s">
        <v>104</v>
      </c>
      <c r="C60" s="35">
        <f t="shared" si="3"/>
        <v>11844587</v>
      </c>
      <c r="D60" s="23">
        <v>0</v>
      </c>
      <c r="E60" s="21">
        <v>0</v>
      </c>
      <c r="F60" s="21">
        <v>0</v>
      </c>
      <c r="G60" s="22">
        <v>0</v>
      </c>
      <c r="H60" s="21">
        <v>0</v>
      </c>
      <c r="I60" s="22">
        <v>0</v>
      </c>
      <c r="J60" s="22">
        <v>0</v>
      </c>
      <c r="K60" s="21">
        <v>0</v>
      </c>
      <c r="L60" s="21">
        <v>0</v>
      </c>
      <c r="M60" s="21">
        <v>0</v>
      </c>
      <c r="N60" s="21">
        <v>0</v>
      </c>
      <c r="O60" s="28">
        <v>11844587</v>
      </c>
    </row>
    <row r="61" spans="2:15" x14ac:dyDescent="0.25">
      <c r="B61" s="40" t="s">
        <v>105</v>
      </c>
      <c r="C61" s="35">
        <f t="shared" si="3"/>
        <v>3507971</v>
      </c>
      <c r="D61" s="23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3507971</v>
      </c>
      <c r="L61" s="21">
        <v>0</v>
      </c>
      <c r="M61" s="21">
        <v>0</v>
      </c>
      <c r="N61" s="21">
        <v>0</v>
      </c>
      <c r="O61" s="28">
        <v>0</v>
      </c>
    </row>
    <row r="62" spans="2:15" x14ac:dyDescent="0.25">
      <c r="B62" s="40" t="s">
        <v>107</v>
      </c>
      <c r="C62" s="35">
        <f t="shared" si="3"/>
        <v>255910592</v>
      </c>
      <c r="D62" s="23">
        <v>18227061</v>
      </c>
      <c r="E62" s="21">
        <v>18272130</v>
      </c>
      <c r="F62" s="21">
        <v>17737375</v>
      </c>
      <c r="G62" s="22">
        <v>17737375</v>
      </c>
      <c r="H62" s="22">
        <v>17737375</v>
      </c>
      <c r="I62" s="21">
        <v>28040901</v>
      </c>
      <c r="J62" s="21">
        <v>30779817</v>
      </c>
      <c r="K62" s="21">
        <v>27419295</v>
      </c>
      <c r="L62" s="21">
        <v>17737375</v>
      </c>
      <c r="M62" s="21">
        <v>19648484</v>
      </c>
      <c r="N62" s="21">
        <v>19848895</v>
      </c>
      <c r="O62" s="28">
        <v>22724509</v>
      </c>
    </row>
    <row r="63" spans="2:15" x14ac:dyDescent="0.25">
      <c r="B63" s="40" t="s">
        <v>152</v>
      </c>
      <c r="C63" s="35">
        <f t="shared" si="3"/>
        <v>7644303</v>
      </c>
      <c r="D63" s="23">
        <v>1000000</v>
      </c>
      <c r="E63" s="21">
        <v>1994303</v>
      </c>
      <c r="F63" s="21">
        <v>0</v>
      </c>
      <c r="G63" s="22">
        <v>750000</v>
      </c>
      <c r="H63" s="22">
        <v>800000</v>
      </c>
      <c r="I63" s="22">
        <v>900000</v>
      </c>
      <c r="J63" s="22">
        <v>500000</v>
      </c>
      <c r="K63" s="21">
        <v>1200000</v>
      </c>
      <c r="L63" s="21">
        <v>0</v>
      </c>
      <c r="M63" s="21">
        <v>500000</v>
      </c>
      <c r="N63" s="21">
        <v>0</v>
      </c>
      <c r="O63" s="28">
        <v>0</v>
      </c>
    </row>
    <row r="64" spans="2:15" x14ac:dyDescent="0.25">
      <c r="B64" s="40" t="s">
        <v>156</v>
      </c>
      <c r="C64" s="35">
        <f t="shared" si="3"/>
        <v>3000000</v>
      </c>
      <c r="D64" s="23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3000000</v>
      </c>
      <c r="O64" s="28">
        <v>0</v>
      </c>
    </row>
    <row r="65" spans="2:15" x14ac:dyDescent="0.25">
      <c r="B65" s="40" t="s">
        <v>109</v>
      </c>
      <c r="C65" s="35">
        <f t="shared" si="3"/>
        <v>60638</v>
      </c>
      <c r="D65" s="23">
        <v>0</v>
      </c>
      <c r="E65" s="21">
        <v>18586</v>
      </c>
      <c r="F65" s="21">
        <v>0</v>
      </c>
      <c r="G65" s="22">
        <v>0</v>
      </c>
      <c r="H65" s="22">
        <v>0</v>
      </c>
      <c r="I65" s="21">
        <v>42052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8">
        <v>0</v>
      </c>
    </row>
    <row r="66" spans="2:15" x14ac:dyDescent="0.25">
      <c r="B66" s="40" t="s">
        <v>110</v>
      </c>
      <c r="C66" s="35">
        <f t="shared" si="3"/>
        <v>2154645</v>
      </c>
      <c r="D66" s="23">
        <v>61252</v>
      </c>
      <c r="E66" s="21">
        <v>170251</v>
      </c>
      <c r="F66" s="21">
        <v>168956</v>
      </c>
      <c r="G66" s="21">
        <v>49161</v>
      </c>
      <c r="H66" s="21">
        <v>89499</v>
      </c>
      <c r="I66" s="21">
        <v>288220</v>
      </c>
      <c r="J66" s="21">
        <v>223749</v>
      </c>
      <c r="K66" s="21">
        <v>105577</v>
      </c>
      <c r="L66" s="21">
        <v>122197</v>
      </c>
      <c r="M66" s="21">
        <v>142661</v>
      </c>
      <c r="N66" s="21">
        <v>359881</v>
      </c>
      <c r="O66" s="28">
        <v>373241</v>
      </c>
    </row>
    <row r="67" spans="2:15" x14ac:dyDescent="0.25">
      <c r="B67" s="40" t="s">
        <v>111</v>
      </c>
      <c r="C67" s="35">
        <f t="shared" si="3"/>
        <v>14800000</v>
      </c>
      <c r="D67" s="23">
        <v>0</v>
      </c>
      <c r="E67" s="21">
        <v>0</v>
      </c>
      <c r="F67" s="21">
        <v>0</v>
      </c>
      <c r="G67" s="22">
        <v>0</v>
      </c>
      <c r="H67" s="22">
        <v>0</v>
      </c>
      <c r="I67" s="21">
        <v>2900000</v>
      </c>
      <c r="J67" s="21">
        <v>8900000</v>
      </c>
      <c r="K67" s="21">
        <v>0</v>
      </c>
      <c r="L67" s="21">
        <v>0</v>
      </c>
      <c r="M67" s="21">
        <v>0</v>
      </c>
      <c r="N67" s="21">
        <v>0</v>
      </c>
      <c r="O67" s="28">
        <v>3000000</v>
      </c>
    </row>
    <row r="68" spans="2:15" x14ac:dyDescent="0.25">
      <c r="B68" s="40" t="s">
        <v>112</v>
      </c>
      <c r="C68" s="35">
        <f t="shared" si="3"/>
        <v>106577078</v>
      </c>
      <c r="D68" s="23">
        <v>13559669</v>
      </c>
      <c r="E68" s="21">
        <v>1181617</v>
      </c>
      <c r="F68" s="21">
        <v>8513873</v>
      </c>
      <c r="G68" s="21">
        <v>31586016</v>
      </c>
      <c r="H68" s="21">
        <v>6876479</v>
      </c>
      <c r="I68" s="21">
        <v>14988548</v>
      </c>
      <c r="J68" s="21">
        <v>2195052</v>
      </c>
      <c r="K68" s="21">
        <v>1528270</v>
      </c>
      <c r="L68" s="21">
        <v>230988</v>
      </c>
      <c r="M68" s="21">
        <v>4785405</v>
      </c>
      <c r="N68" s="21">
        <v>14607404</v>
      </c>
      <c r="O68" s="28">
        <v>6523757</v>
      </c>
    </row>
    <row r="69" spans="2:15" x14ac:dyDescent="0.25">
      <c r="B69" s="40" t="s">
        <v>113</v>
      </c>
      <c r="C69" s="35">
        <f t="shared" si="3"/>
        <v>820000</v>
      </c>
      <c r="D69" s="23">
        <v>0</v>
      </c>
      <c r="E69" s="21">
        <v>0</v>
      </c>
      <c r="F69" s="21">
        <v>0</v>
      </c>
      <c r="G69" s="22">
        <v>0</v>
      </c>
      <c r="H69" s="22">
        <v>0</v>
      </c>
      <c r="I69" s="22">
        <v>800000</v>
      </c>
      <c r="J69" s="22">
        <v>0</v>
      </c>
      <c r="K69" s="22">
        <v>20000</v>
      </c>
      <c r="L69" s="22">
        <v>0</v>
      </c>
      <c r="M69" s="22">
        <v>0</v>
      </c>
      <c r="N69" s="21">
        <v>0</v>
      </c>
      <c r="O69" s="28">
        <v>0</v>
      </c>
    </row>
    <row r="70" spans="2:15" x14ac:dyDescent="0.25">
      <c r="B70" s="40" t="s">
        <v>114</v>
      </c>
      <c r="C70" s="35">
        <f t="shared" si="3"/>
        <v>1504794</v>
      </c>
      <c r="D70" s="23">
        <v>8131</v>
      </c>
      <c r="E70" s="21">
        <v>9611</v>
      </c>
      <c r="F70" s="21">
        <v>0</v>
      </c>
      <c r="G70" s="22">
        <v>12879</v>
      </c>
      <c r="H70" s="22">
        <v>18357</v>
      </c>
      <c r="I70" s="22">
        <v>1385220</v>
      </c>
      <c r="J70" s="22">
        <v>32962</v>
      </c>
      <c r="K70" s="22">
        <v>12050</v>
      </c>
      <c r="L70" s="22">
        <v>0</v>
      </c>
      <c r="M70" s="22">
        <v>285</v>
      </c>
      <c r="N70" s="21">
        <v>0</v>
      </c>
      <c r="O70" s="28">
        <v>25299</v>
      </c>
    </row>
    <row r="71" spans="2:15" ht="15.75" thickBot="1" x14ac:dyDescent="0.3">
      <c r="B71" s="40" t="s">
        <v>116</v>
      </c>
      <c r="C71" s="35">
        <f t="shared" si="3"/>
        <v>57240203</v>
      </c>
      <c r="D71" s="23">
        <v>24513</v>
      </c>
      <c r="E71" s="21">
        <v>6582</v>
      </c>
      <c r="F71" s="21">
        <v>0</v>
      </c>
      <c r="G71" s="22">
        <v>39258052</v>
      </c>
      <c r="H71" s="22">
        <v>174684</v>
      </c>
      <c r="I71" s="22">
        <v>1468831</v>
      </c>
      <c r="J71" s="22">
        <v>269481</v>
      </c>
      <c r="K71" s="22">
        <v>49</v>
      </c>
      <c r="L71" s="22">
        <v>5555901</v>
      </c>
      <c r="M71" s="22">
        <v>8097680</v>
      </c>
      <c r="N71" s="21">
        <v>191700</v>
      </c>
      <c r="O71" s="28">
        <v>2192730</v>
      </c>
    </row>
    <row r="72" spans="2:15" s="3" customFormat="1" ht="12" thickBot="1" x14ac:dyDescent="0.25">
      <c r="B72" s="42" t="s">
        <v>71</v>
      </c>
      <c r="C72" s="36">
        <f t="shared" ref="C72:O72" si="4">SUM(C73:C77)</f>
        <v>74665575</v>
      </c>
      <c r="D72" s="5">
        <f t="shared" si="4"/>
        <v>0</v>
      </c>
      <c r="E72" s="4">
        <f t="shared" si="4"/>
        <v>22591100</v>
      </c>
      <c r="F72" s="4">
        <f t="shared" si="4"/>
        <v>1618400</v>
      </c>
      <c r="G72" s="4">
        <f t="shared" si="4"/>
        <v>9237018</v>
      </c>
      <c r="H72" s="4">
        <f t="shared" si="4"/>
        <v>1504279</v>
      </c>
      <c r="I72" s="4">
        <f t="shared" si="4"/>
        <v>1232452</v>
      </c>
      <c r="J72" s="4">
        <f t="shared" si="4"/>
        <v>8181488</v>
      </c>
      <c r="K72" s="4">
        <f t="shared" si="4"/>
        <v>4108237</v>
      </c>
      <c r="L72" s="4">
        <f t="shared" si="4"/>
        <v>0</v>
      </c>
      <c r="M72" s="4">
        <f t="shared" si="4"/>
        <v>2879800</v>
      </c>
      <c r="N72" s="4">
        <f t="shared" si="4"/>
        <v>0</v>
      </c>
      <c r="O72" s="30">
        <f t="shared" si="4"/>
        <v>23312801</v>
      </c>
    </row>
    <row r="73" spans="2:15" x14ac:dyDescent="0.25">
      <c r="B73" s="39" t="s">
        <v>73</v>
      </c>
      <c r="C73" s="35">
        <f t="shared" ref="C73:C77" si="5">SUM(D73:O73)</f>
        <v>2879800</v>
      </c>
      <c r="D73" s="23">
        <v>0</v>
      </c>
      <c r="E73" s="21">
        <v>0</v>
      </c>
      <c r="F73" s="21">
        <v>0</v>
      </c>
      <c r="G73" s="22">
        <v>0</v>
      </c>
      <c r="H73" s="22">
        <v>0</v>
      </c>
      <c r="I73" s="21">
        <v>0</v>
      </c>
      <c r="J73" s="22">
        <v>0</v>
      </c>
      <c r="K73" s="22">
        <v>0</v>
      </c>
      <c r="L73" s="22">
        <v>0</v>
      </c>
      <c r="M73" s="21">
        <v>2879800</v>
      </c>
      <c r="N73" s="21">
        <v>0</v>
      </c>
      <c r="O73" s="28">
        <v>0</v>
      </c>
    </row>
    <row r="74" spans="2:15" x14ac:dyDescent="0.25">
      <c r="B74" s="40" t="s">
        <v>143</v>
      </c>
      <c r="C74" s="35">
        <f t="shared" si="5"/>
        <v>18414200</v>
      </c>
      <c r="D74" s="23">
        <v>0</v>
      </c>
      <c r="E74" s="21">
        <v>18414200</v>
      </c>
      <c r="F74" s="21">
        <v>0</v>
      </c>
      <c r="G74" s="22">
        <v>0</v>
      </c>
      <c r="H74" s="22">
        <v>0</v>
      </c>
      <c r="I74" s="21">
        <v>0</v>
      </c>
      <c r="J74" s="22">
        <v>0</v>
      </c>
      <c r="K74" s="22">
        <v>0</v>
      </c>
      <c r="L74" s="21">
        <v>0</v>
      </c>
      <c r="M74" s="21">
        <v>0</v>
      </c>
      <c r="N74" s="21">
        <v>0</v>
      </c>
      <c r="O74" s="28">
        <v>0</v>
      </c>
    </row>
    <row r="75" spans="2:15" x14ac:dyDescent="0.25">
      <c r="B75" s="40" t="s">
        <v>74</v>
      </c>
      <c r="C75" s="35">
        <f t="shared" si="5"/>
        <v>26601931</v>
      </c>
      <c r="D75" s="23">
        <v>0</v>
      </c>
      <c r="E75" s="21">
        <v>2094400</v>
      </c>
      <c r="F75" s="21">
        <v>0</v>
      </c>
      <c r="G75" s="22">
        <v>7076573</v>
      </c>
      <c r="H75" s="22">
        <v>402220</v>
      </c>
      <c r="I75" s="22">
        <v>1232452</v>
      </c>
      <c r="J75" s="22">
        <v>8181488</v>
      </c>
      <c r="K75" s="22">
        <v>4108237</v>
      </c>
      <c r="L75" s="22">
        <v>0</v>
      </c>
      <c r="M75" s="22">
        <v>0</v>
      </c>
      <c r="N75" s="21">
        <v>0</v>
      </c>
      <c r="O75" s="28">
        <v>3506561</v>
      </c>
    </row>
    <row r="76" spans="2:15" x14ac:dyDescent="0.25">
      <c r="B76" s="40" t="s">
        <v>75</v>
      </c>
      <c r="C76" s="35">
        <f t="shared" si="5"/>
        <v>23068744</v>
      </c>
      <c r="D76" s="23">
        <v>0</v>
      </c>
      <c r="E76" s="21">
        <v>0</v>
      </c>
      <c r="F76" s="21">
        <v>0</v>
      </c>
      <c r="G76" s="22">
        <v>2160445</v>
      </c>
      <c r="H76" s="22">
        <v>1102059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1">
        <v>0</v>
      </c>
      <c r="O76" s="28">
        <v>19806240</v>
      </c>
    </row>
    <row r="77" spans="2:15" x14ac:dyDescent="0.25">
      <c r="B77" s="40" t="s">
        <v>157</v>
      </c>
      <c r="C77" s="35">
        <f t="shared" si="5"/>
        <v>3700900</v>
      </c>
      <c r="D77" s="23">
        <v>0</v>
      </c>
      <c r="E77" s="21">
        <v>2082500</v>
      </c>
      <c r="F77" s="21">
        <v>1618400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1">
        <v>0</v>
      </c>
      <c r="O77" s="28">
        <v>0</v>
      </c>
    </row>
    <row r="78" spans="2:15" s="1" customFormat="1" ht="12" thickBot="1" x14ac:dyDescent="0.25">
      <c r="B78" s="38" t="s">
        <v>72</v>
      </c>
      <c r="C78" s="24">
        <f t="shared" ref="C78:O78" si="6">C6-C29-C72</f>
        <v>804212932</v>
      </c>
      <c r="D78" s="31">
        <f t="shared" si="6"/>
        <v>238222673</v>
      </c>
      <c r="E78" s="32">
        <f t="shared" si="6"/>
        <v>-57582835</v>
      </c>
      <c r="F78" s="32">
        <f t="shared" si="6"/>
        <v>149086241</v>
      </c>
      <c r="G78" s="32">
        <f t="shared" si="6"/>
        <v>61511667</v>
      </c>
      <c r="H78" s="32">
        <f t="shared" si="6"/>
        <v>33168789</v>
      </c>
      <c r="I78" s="32">
        <f t="shared" si="6"/>
        <v>177444147</v>
      </c>
      <c r="J78" s="32">
        <f t="shared" si="6"/>
        <v>61559633</v>
      </c>
      <c r="K78" s="32">
        <f t="shared" si="6"/>
        <v>99399665</v>
      </c>
      <c r="L78" s="32">
        <f t="shared" si="6"/>
        <v>-9999128</v>
      </c>
      <c r="M78" s="32">
        <f t="shared" si="6"/>
        <v>-99418038</v>
      </c>
      <c r="N78" s="32">
        <f t="shared" si="6"/>
        <v>262124959</v>
      </c>
      <c r="O78" s="33">
        <f t="shared" si="6"/>
        <v>-111304841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8"/>
  <sheetViews>
    <sheetView tabSelected="1" workbookViewId="0">
      <selection activeCell="D1" sqref="D1:D1048576"/>
    </sheetView>
  </sheetViews>
  <sheetFormatPr baseColWidth="10" defaultRowHeight="15" x14ac:dyDescent="0.25"/>
  <cols>
    <col min="2" max="2" width="66.140625" bestFit="1" customWidth="1"/>
    <col min="3" max="3" width="12.140625" bestFit="1" customWidth="1"/>
    <col min="229" max="229" width="96.140625" bestFit="1" customWidth="1"/>
    <col min="230" max="242" width="11" customWidth="1"/>
    <col min="243" max="243" width="12.5703125" customWidth="1"/>
    <col min="244" max="255" width="14.85546875" customWidth="1"/>
    <col min="256" max="256" width="18.85546875" bestFit="1" customWidth="1"/>
    <col min="257" max="257" width="19.85546875" customWidth="1"/>
    <col min="485" max="485" width="96.140625" bestFit="1" customWidth="1"/>
    <col min="486" max="498" width="11" customWidth="1"/>
    <col min="499" max="499" width="12.5703125" customWidth="1"/>
    <col min="500" max="511" width="14.85546875" customWidth="1"/>
    <col min="512" max="512" width="18.85546875" bestFit="1" customWidth="1"/>
    <col min="513" max="513" width="19.85546875" customWidth="1"/>
    <col min="741" max="741" width="96.140625" bestFit="1" customWidth="1"/>
    <col min="742" max="754" width="11" customWidth="1"/>
    <col min="755" max="755" width="12.5703125" customWidth="1"/>
    <col min="756" max="767" width="14.85546875" customWidth="1"/>
    <col min="768" max="768" width="18.85546875" bestFit="1" customWidth="1"/>
    <col min="769" max="769" width="19.85546875" customWidth="1"/>
    <col min="997" max="997" width="96.140625" bestFit="1" customWidth="1"/>
    <col min="998" max="1010" width="11" customWidth="1"/>
    <col min="1011" max="1011" width="12.5703125" customWidth="1"/>
    <col min="1012" max="1023" width="14.85546875" customWidth="1"/>
    <col min="1024" max="1024" width="18.85546875" bestFit="1" customWidth="1"/>
    <col min="1025" max="1025" width="19.85546875" customWidth="1"/>
    <col min="1253" max="1253" width="96.140625" bestFit="1" customWidth="1"/>
    <col min="1254" max="1266" width="11" customWidth="1"/>
    <col min="1267" max="1267" width="12.5703125" customWidth="1"/>
    <col min="1268" max="1279" width="14.85546875" customWidth="1"/>
    <col min="1280" max="1280" width="18.85546875" bestFit="1" customWidth="1"/>
    <col min="1281" max="1281" width="19.85546875" customWidth="1"/>
    <col min="1509" max="1509" width="96.140625" bestFit="1" customWidth="1"/>
    <col min="1510" max="1522" width="11" customWidth="1"/>
    <col min="1523" max="1523" width="12.5703125" customWidth="1"/>
    <col min="1524" max="1535" width="14.85546875" customWidth="1"/>
    <col min="1536" max="1536" width="18.85546875" bestFit="1" customWidth="1"/>
    <col min="1537" max="1537" width="19.85546875" customWidth="1"/>
    <col min="1765" max="1765" width="96.140625" bestFit="1" customWidth="1"/>
    <col min="1766" max="1778" width="11" customWidth="1"/>
    <col min="1779" max="1779" width="12.5703125" customWidth="1"/>
    <col min="1780" max="1791" width="14.85546875" customWidth="1"/>
    <col min="1792" max="1792" width="18.85546875" bestFit="1" customWidth="1"/>
    <col min="1793" max="1793" width="19.85546875" customWidth="1"/>
    <col min="2021" max="2021" width="96.140625" bestFit="1" customWidth="1"/>
    <col min="2022" max="2034" width="11" customWidth="1"/>
    <col min="2035" max="2035" width="12.5703125" customWidth="1"/>
    <col min="2036" max="2047" width="14.85546875" customWidth="1"/>
    <col min="2048" max="2048" width="18.85546875" bestFit="1" customWidth="1"/>
    <col min="2049" max="2049" width="19.85546875" customWidth="1"/>
    <col min="2277" max="2277" width="96.140625" bestFit="1" customWidth="1"/>
    <col min="2278" max="2290" width="11" customWidth="1"/>
    <col min="2291" max="2291" width="12.5703125" customWidth="1"/>
    <col min="2292" max="2303" width="14.85546875" customWidth="1"/>
    <col min="2304" max="2304" width="18.85546875" bestFit="1" customWidth="1"/>
    <col min="2305" max="2305" width="19.85546875" customWidth="1"/>
    <col min="2533" max="2533" width="96.140625" bestFit="1" customWidth="1"/>
    <col min="2534" max="2546" width="11" customWidth="1"/>
    <col min="2547" max="2547" width="12.5703125" customWidth="1"/>
    <col min="2548" max="2559" width="14.85546875" customWidth="1"/>
    <col min="2560" max="2560" width="18.85546875" bestFit="1" customWidth="1"/>
    <col min="2561" max="2561" width="19.85546875" customWidth="1"/>
    <col min="2789" max="2789" width="96.140625" bestFit="1" customWidth="1"/>
    <col min="2790" max="2802" width="11" customWidth="1"/>
    <col min="2803" max="2803" width="12.5703125" customWidth="1"/>
    <col min="2804" max="2815" width="14.85546875" customWidth="1"/>
    <col min="2816" max="2816" width="18.85546875" bestFit="1" customWidth="1"/>
    <col min="2817" max="2817" width="19.85546875" customWidth="1"/>
    <col min="3045" max="3045" width="96.140625" bestFit="1" customWidth="1"/>
    <col min="3046" max="3058" width="11" customWidth="1"/>
    <col min="3059" max="3059" width="12.5703125" customWidth="1"/>
    <col min="3060" max="3071" width="14.85546875" customWidth="1"/>
    <col min="3072" max="3072" width="18.85546875" bestFit="1" customWidth="1"/>
    <col min="3073" max="3073" width="19.85546875" customWidth="1"/>
    <col min="3301" max="3301" width="96.140625" bestFit="1" customWidth="1"/>
    <col min="3302" max="3314" width="11" customWidth="1"/>
    <col min="3315" max="3315" width="12.5703125" customWidth="1"/>
    <col min="3316" max="3327" width="14.85546875" customWidth="1"/>
    <col min="3328" max="3328" width="18.85546875" bestFit="1" customWidth="1"/>
    <col min="3329" max="3329" width="19.85546875" customWidth="1"/>
    <col min="3557" max="3557" width="96.140625" bestFit="1" customWidth="1"/>
    <col min="3558" max="3570" width="11" customWidth="1"/>
    <col min="3571" max="3571" width="12.5703125" customWidth="1"/>
    <col min="3572" max="3583" width="14.85546875" customWidth="1"/>
    <col min="3584" max="3584" width="18.85546875" bestFit="1" customWidth="1"/>
    <col min="3585" max="3585" width="19.85546875" customWidth="1"/>
    <col min="3813" max="3813" width="96.140625" bestFit="1" customWidth="1"/>
    <col min="3814" max="3826" width="11" customWidth="1"/>
    <col min="3827" max="3827" width="12.5703125" customWidth="1"/>
    <col min="3828" max="3839" width="14.85546875" customWidth="1"/>
    <col min="3840" max="3840" width="18.85546875" bestFit="1" customWidth="1"/>
    <col min="3841" max="3841" width="19.85546875" customWidth="1"/>
    <col min="4069" max="4069" width="96.140625" bestFit="1" customWidth="1"/>
    <col min="4070" max="4082" width="11" customWidth="1"/>
    <col min="4083" max="4083" width="12.5703125" customWidth="1"/>
    <col min="4084" max="4095" width="14.85546875" customWidth="1"/>
    <col min="4096" max="4096" width="18.85546875" bestFit="1" customWidth="1"/>
    <col min="4097" max="4097" width="19.85546875" customWidth="1"/>
    <col min="4325" max="4325" width="96.140625" bestFit="1" customWidth="1"/>
    <col min="4326" max="4338" width="11" customWidth="1"/>
    <col min="4339" max="4339" width="12.5703125" customWidth="1"/>
    <col min="4340" max="4351" width="14.85546875" customWidth="1"/>
    <col min="4352" max="4352" width="18.85546875" bestFit="1" customWidth="1"/>
    <col min="4353" max="4353" width="19.85546875" customWidth="1"/>
    <col min="4581" max="4581" width="96.140625" bestFit="1" customWidth="1"/>
    <col min="4582" max="4594" width="11" customWidth="1"/>
    <col min="4595" max="4595" width="12.5703125" customWidth="1"/>
    <col min="4596" max="4607" width="14.85546875" customWidth="1"/>
    <col min="4608" max="4608" width="18.85546875" bestFit="1" customWidth="1"/>
    <col min="4609" max="4609" width="19.85546875" customWidth="1"/>
    <col min="4837" max="4837" width="96.140625" bestFit="1" customWidth="1"/>
    <col min="4838" max="4850" width="11" customWidth="1"/>
    <col min="4851" max="4851" width="12.5703125" customWidth="1"/>
    <col min="4852" max="4863" width="14.85546875" customWidth="1"/>
    <col min="4864" max="4864" width="18.85546875" bestFit="1" customWidth="1"/>
    <col min="4865" max="4865" width="19.85546875" customWidth="1"/>
    <col min="5093" max="5093" width="96.140625" bestFit="1" customWidth="1"/>
    <col min="5094" max="5106" width="11" customWidth="1"/>
    <col min="5107" max="5107" width="12.5703125" customWidth="1"/>
    <col min="5108" max="5119" width="14.85546875" customWidth="1"/>
    <col min="5120" max="5120" width="18.85546875" bestFit="1" customWidth="1"/>
    <col min="5121" max="5121" width="19.85546875" customWidth="1"/>
    <col min="5349" max="5349" width="96.140625" bestFit="1" customWidth="1"/>
    <col min="5350" max="5362" width="11" customWidth="1"/>
    <col min="5363" max="5363" width="12.5703125" customWidth="1"/>
    <col min="5364" max="5375" width="14.85546875" customWidth="1"/>
    <col min="5376" max="5376" width="18.85546875" bestFit="1" customWidth="1"/>
    <col min="5377" max="5377" width="19.85546875" customWidth="1"/>
    <col min="5605" max="5605" width="96.140625" bestFit="1" customWidth="1"/>
    <col min="5606" max="5618" width="11" customWidth="1"/>
    <col min="5619" max="5619" width="12.5703125" customWidth="1"/>
    <col min="5620" max="5631" width="14.85546875" customWidth="1"/>
    <col min="5632" max="5632" width="18.85546875" bestFit="1" customWidth="1"/>
    <col min="5633" max="5633" width="19.85546875" customWidth="1"/>
    <col min="5861" max="5861" width="96.140625" bestFit="1" customWidth="1"/>
    <col min="5862" max="5874" width="11" customWidth="1"/>
    <col min="5875" max="5875" width="12.5703125" customWidth="1"/>
    <col min="5876" max="5887" width="14.85546875" customWidth="1"/>
    <col min="5888" max="5888" width="18.85546875" bestFit="1" customWidth="1"/>
    <col min="5889" max="5889" width="19.85546875" customWidth="1"/>
    <col min="6117" max="6117" width="96.140625" bestFit="1" customWidth="1"/>
    <col min="6118" max="6130" width="11" customWidth="1"/>
    <col min="6131" max="6131" width="12.5703125" customWidth="1"/>
    <col min="6132" max="6143" width="14.85546875" customWidth="1"/>
    <col min="6144" max="6144" width="18.85546875" bestFit="1" customWidth="1"/>
    <col min="6145" max="6145" width="19.85546875" customWidth="1"/>
    <col min="6373" max="6373" width="96.140625" bestFit="1" customWidth="1"/>
    <col min="6374" max="6386" width="11" customWidth="1"/>
    <col min="6387" max="6387" width="12.5703125" customWidth="1"/>
    <col min="6388" max="6399" width="14.85546875" customWidth="1"/>
    <col min="6400" max="6400" width="18.85546875" bestFit="1" customWidth="1"/>
    <col min="6401" max="6401" width="19.85546875" customWidth="1"/>
    <col min="6629" max="6629" width="96.140625" bestFit="1" customWidth="1"/>
    <col min="6630" max="6642" width="11" customWidth="1"/>
    <col min="6643" max="6643" width="12.5703125" customWidth="1"/>
    <col min="6644" max="6655" width="14.85546875" customWidth="1"/>
    <col min="6656" max="6656" width="18.85546875" bestFit="1" customWidth="1"/>
    <col min="6657" max="6657" width="19.85546875" customWidth="1"/>
    <col min="6885" max="6885" width="96.140625" bestFit="1" customWidth="1"/>
    <col min="6886" max="6898" width="11" customWidth="1"/>
    <col min="6899" max="6899" width="12.5703125" customWidth="1"/>
    <col min="6900" max="6911" width="14.85546875" customWidth="1"/>
    <col min="6912" max="6912" width="18.85546875" bestFit="1" customWidth="1"/>
    <col min="6913" max="6913" width="19.85546875" customWidth="1"/>
    <col min="7141" max="7141" width="96.140625" bestFit="1" customWidth="1"/>
    <col min="7142" max="7154" width="11" customWidth="1"/>
    <col min="7155" max="7155" width="12.5703125" customWidth="1"/>
    <col min="7156" max="7167" width="14.85546875" customWidth="1"/>
    <col min="7168" max="7168" width="18.85546875" bestFit="1" customWidth="1"/>
    <col min="7169" max="7169" width="19.85546875" customWidth="1"/>
    <col min="7397" max="7397" width="96.140625" bestFit="1" customWidth="1"/>
    <col min="7398" max="7410" width="11" customWidth="1"/>
    <col min="7411" max="7411" width="12.5703125" customWidth="1"/>
    <col min="7412" max="7423" width="14.85546875" customWidth="1"/>
    <col min="7424" max="7424" width="18.85546875" bestFit="1" customWidth="1"/>
    <col min="7425" max="7425" width="19.85546875" customWidth="1"/>
    <col min="7653" max="7653" width="96.140625" bestFit="1" customWidth="1"/>
    <col min="7654" max="7666" width="11" customWidth="1"/>
    <col min="7667" max="7667" width="12.5703125" customWidth="1"/>
    <col min="7668" max="7679" width="14.85546875" customWidth="1"/>
    <col min="7680" max="7680" width="18.85546875" bestFit="1" customWidth="1"/>
    <col min="7681" max="7681" width="19.85546875" customWidth="1"/>
    <col min="7909" max="7909" width="96.140625" bestFit="1" customWidth="1"/>
    <col min="7910" max="7922" width="11" customWidth="1"/>
    <col min="7923" max="7923" width="12.5703125" customWidth="1"/>
    <col min="7924" max="7935" width="14.85546875" customWidth="1"/>
    <col min="7936" max="7936" width="18.85546875" bestFit="1" customWidth="1"/>
    <col min="7937" max="7937" width="19.85546875" customWidth="1"/>
    <col min="8165" max="8165" width="96.140625" bestFit="1" customWidth="1"/>
    <col min="8166" max="8178" width="11" customWidth="1"/>
    <col min="8179" max="8179" width="12.5703125" customWidth="1"/>
    <col min="8180" max="8191" width="14.85546875" customWidth="1"/>
    <col min="8192" max="8192" width="18.85546875" bestFit="1" customWidth="1"/>
    <col min="8193" max="8193" width="19.85546875" customWidth="1"/>
    <col min="8421" max="8421" width="96.140625" bestFit="1" customWidth="1"/>
    <col min="8422" max="8434" width="11" customWidth="1"/>
    <col min="8435" max="8435" width="12.5703125" customWidth="1"/>
    <col min="8436" max="8447" width="14.85546875" customWidth="1"/>
    <col min="8448" max="8448" width="18.85546875" bestFit="1" customWidth="1"/>
    <col min="8449" max="8449" width="19.85546875" customWidth="1"/>
    <col min="8677" max="8677" width="96.140625" bestFit="1" customWidth="1"/>
    <col min="8678" max="8690" width="11" customWidth="1"/>
    <col min="8691" max="8691" width="12.5703125" customWidth="1"/>
    <col min="8692" max="8703" width="14.85546875" customWidth="1"/>
    <col min="8704" max="8704" width="18.85546875" bestFit="1" customWidth="1"/>
    <col min="8705" max="8705" width="19.85546875" customWidth="1"/>
    <col min="8933" max="8933" width="96.140625" bestFit="1" customWidth="1"/>
    <col min="8934" max="8946" width="11" customWidth="1"/>
    <col min="8947" max="8947" width="12.5703125" customWidth="1"/>
    <col min="8948" max="8959" width="14.85546875" customWidth="1"/>
    <col min="8960" max="8960" width="18.85546875" bestFit="1" customWidth="1"/>
    <col min="8961" max="8961" width="19.85546875" customWidth="1"/>
    <col min="9189" max="9189" width="96.140625" bestFit="1" customWidth="1"/>
    <col min="9190" max="9202" width="11" customWidth="1"/>
    <col min="9203" max="9203" width="12.5703125" customWidth="1"/>
    <col min="9204" max="9215" width="14.85546875" customWidth="1"/>
    <col min="9216" max="9216" width="18.85546875" bestFit="1" customWidth="1"/>
    <col min="9217" max="9217" width="19.85546875" customWidth="1"/>
    <col min="9445" max="9445" width="96.140625" bestFit="1" customWidth="1"/>
    <col min="9446" max="9458" width="11" customWidth="1"/>
    <col min="9459" max="9459" width="12.5703125" customWidth="1"/>
    <col min="9460" max="9471" width="14.85546875" customWidth="1"/>
    <col min="9472" max="9472" width="18.85546875" bestFit="1" customWidth="1"/>
    <col min="9473" max="9473" width="19.85546875" customWidth="1"/>
    <col min="9701" max="9701" width="96.140625" bestFit="1" customWidth="1"/>
    <col min="9702" max="9714" width="11" customWidth="1"/>
    <col min="9715" max="9715" width="12.5703125" customWidth="1"/>
    <col min="9716" max="9727" width="14.85546875" customWidth="1"/>
    <col min="9728" max="9728" width="18.85546875" bestFit="1" customWidth="1"/>
    <col min="9729" max="9729" width="19.85546875" customWidth="1"/>
    <col min="9957" max="9957" width="96.140625" bestFit="1" customWidth="1"/>
    <col min="9958" max="9970" width="11" customWidth="1"/>
    <col min="9971" max="9971" width="12.5703125" customWidth="1"/>
    <col min="9972" max="9983" width="14.85546875" customWidth="1"/>
    <col min="9984" max="9984" width="18.85546875" bestFit="1" customWidth="1"/>
    <col min="9985" max="9985" width="19.85546875" customWidth="1"/>
    <col min="10213" max="10213" width="96.140625" bestFit="1" customWidth="1"/>
    <col min="10214" max="10226" width="11" customWidth="1"/>
    <col min="10227" max="10227" width="12.5703125" customWidth="1"/>
    <col min="10228" max="10239" width="14.85546875" customWidth="1"/>
    <col min="10240" max="10240" width="18.85546875" bestFit="1" customWidth="1"/>
    <col min="10241" max="10241" width="19.85546875" customWidth="1"/>
    <col min="10469" max="10469" width="96.140625" bestFit="1" customWidth="1"/>
    <col min="10470" max="10482" width="11" customWidth="1"/>
    <col min="10483" max="10483" width="12.5703125" customWidth="1"/>
    <col min="10484" max="10495" width="14.85546875" customWidth="1"/>
    <col min="10496" max="10496" width="18.85546875" bestFit="1" customWidth="1"/>
    <col min="10497" max="10497" width="19.85546875" customWidth="1"/>
    <col min="10725" max="10725" width="96.140625" bestFit="1" customWidth="1"/>
    <col min="10726" max="10738" width="11" customWidth="1"/>
    <col min="10739" max="10739" width="12.5703125" customWidth="1"/>
    <col min="10740" max="10751" width="14.85546875" customWidth="1"/>
    <col min="10752" max="10752" width="18.85546875" bestFit="1" customWidth="1"/>
    <col min="10753" max="10753" width="19.85546875" customWidth="1"/>
    <col min="10981" max="10981" width="96.140625" bestFit="1" customWidth="1"/>
    <col min="10982" max="10994" width="11" customWidth="1"/>
    <col min="10995" max="10995" width="12.5703125" customWidth="1"/>
    <col min="10996" max="11007" width="14.85546875" customWidth="1"/>
    <col min="11008" max="11008" width="18.85546875" bestFit="1" customWidth="1"/>
    <col min="11009" max="11009" width="19.85546875" customWidth="1"/>
    <col min="11237" max="11237" width="96.140625" bestFit="1" customWidth="1"/>
    <col min="11238" max="11250" width="11" customWidth="1"/>
    <col min="11251" max="11251" width="12.5703125" customWidth="1"/>
    <col min="11252" max="11263" width="14.85546875" customWidth="1"/>
    <col min="11264" max="11264" width="18.85546875" bestFit="1" customWidth="1"/>
    <col min="11265" max="11265" width="19.85546875" customWidth="1"/>
    <col min="11493" max="11493" width="96.140625" bestFit="1" customWidth="1"/>
    <col min="11494" max="11506" width="11" customWidth="1"/>
    <col min="11507" max="11507" width="12.5703125" customWidth="1"/>
    <col min="11508" max="11519" width="14.85546875" customWidth="1"/>
    <col min="11520" max="11520" width="18.85546875" bestFit="1" customWidth="1"/>
    <col min="11521" max="11521" width="19.85546875" customWidth="1"/>
    <col min="11749" max="11749" width="96.140625" bestFit="1" customWidth="1"/>
    <col min="11750" max="11762" width="11" customWidth="1"/>
    <col min="11763" max="11763" width="12.5703125" customWidth="1"/>
    <col min="11764" max="11775" width="14.85546875" customWidth="1"/>
    <col min="11776" max="11776" width="18.85546875" bestFit="1" customWidth="1"/>
    <col min="11777" max="11777" width="19.85546875" customWidth="1"/>
    <col min="12005" max="12005" width="96.140625" bestFit="1" customWidth="1"/>
    <col min="12006" max="12018" width="11" customWidth="1"/>
    <col min="12019" max="12019" width="12.5703125" customWidth="1"/>
    <col min="12020" max="12031" width="14.85546875" customWidth="1"/>
    <col min="12032" max="12032" width="18.85546875" bestFit="1" customWidth="1"/>
    <col min="12033" max="12033" width="19.85546875" customWidth="1"/>
    <col min="12261" max="12261" width="96.140625" bestFit="1" customWidth="1"/>
    <col min="12262" max="12274" width="11" customWidth="1"/>
    <col min="12275" max="12275" width="12.5703125" customWidth="1"/>
    <col min="12276" max="12287" width="14.85546875" customWidth="1"/>
    <col min="12288" max="12288" width="18.85546875" bestFit="1" customWidth="1"/>
    <col min="12289" max="12289" width="19.85546875" customWidth="1"/>
    <col min="12517" max="12517" width="96.140625" bestFit="1" customWidth="1"/>
    <col min="12518" max="12530" width="11" customWidth="1"/>
    <col min="12531" max="12531" width="12.5703125" customWidth="1"/>
    <col min="12532" max="12543" width="14.85546875" customWidth="1"/>
    <col min="12544" max="12544" width="18.85546875" bestFit="1" customWidth="1"/>
    <col min="12545" max="12545" width="19.85546875" customWidth="1"/>
    <col min="12773" max="12773" width="96.140625" bestFit="1" customWidth="1"/>
    <col min="12774" max="12786" width="11" customWidth="1"/>
    <col min="12787" max="12787" width="12.5703125" customWidth="1"/>
    <col min="12788" max="12799" width="14.85546875" customWidth="1"/>
    <col min="12800" max="12800" width="18.85546875" bestFit="1" customWidth="1"/>
    <col min="12801" max="12801" width="19.85546875" customWidth="1"/>
    <col min="13029" max="13029" width="96.140625" bestFit="1" customWidth="1"/>
    <col min="13030" max="13042" width="11" customWidth="1"/>
    <col min="13043" max="13043" width="12.5703125" customWidth="1"/>
    <col min="13044" max="13055" width="14.85546875" customWidth="1"/>
    <col min="13056" max="13056" width="18.85546875" bestFit="1" customWidth="1"/>
    <col min="13057" max="13057" width="19.85546875" customWidth="1"/>
    <col min="13285" max="13285" width="96.140625" bestFit="1" customWidth="1"/>
    <col min="13286" max="13298" width="11" customWidth="1"/>
    <col min="13299" max="13299" width="12.5703125" customWidth="1"/>
    <col min="13300" max="13311" width="14.85546875" customWidth="1"/>
    <col min="13312" max="13312" width="18.85546875" bestFit="1" customWidth="1"/>
    <col min="13313" max="13313" width="19.85546875" customWidth="1"/>
    <col min="13541" max="13541" width="96.140625" bestFit="1" customWidth="1"/>
    <col min="13542" max="13554" width="11" customWidth="1"/>
    <col min="13555" max="13555" width="12.5703125" customWidth="1"/>
    <col min="13556" max="13567" width="14.85546875" customWidth="1"/>
    <col min="13568" max="13568" width="18.85546875" bestFit="1" customWidth="1"/>
    <col min="13569" max="13569" width="19.85546875" customWidth="1"/>
    <col min="13797" max="13797" width="96.140625" bestFit="1" customWidth="1"/>
    <col min="13798" max="13810" width="11" customWidth="1"/>
    <col min="13811" max="13811" width="12.5703125" customWidth="1"/>
    <col min="13812" max="13823" width="14.85546875" customWidth="1"/>
    <col min="13824" max="13824" width="18.85546875" bestFit="1" customWidth="1"/>
    <col min="13825" max="13825" width="19.85546875" customWidth="1"/>
    <col min="14053" max="14053" width="96.140625" bestFit="1" customWidth="1"/>
    <col min="14054" max="14066" width="11" customWidth="1"/>
    <col min="14067" max="14067" width="12.5703125" customWidth="1"/>
    <col min="14068" max="14079" width="14.85546875" customWidth="1"/>
    <col min="14080" max="14080" width="18.85546875" bestFit="1" customWidth="1"/>
    <col min="14081" max="14081" width="19.85546875" customWidth="1"/>
    <col min="14309" max="14309" width="96.140625" bestFit="1" customWidth="1"/>
    <col min="14310" max="14322" width="11" customWidth="1"/>
    <col min="14323" max="14323" width="12.5703125" customWidth="1"/>
    <col min="14324" max="14335" width="14.85546875" customWidth="1"/>
    <col min="14336" max="14336" width="18.85546875" bestFit="1" customWidth="1"/>
    <col min="14337" max="14337" width="19.85546875" customWidth="1"/>
    <col min="14565" max="14565" width="96.140625" bestFit="1" customWidth="1"/>
    <col min="14566" max="14578" width="11" customWidth="1"/>
    <col min="14579" max="14579" width="12.5703125" customWidth="1"/>
    <col min="14580" max="14591" width="14.85546875" customWidth="1"/>
    <col min="14592" max="14592" width="18.85546875" bestFit="1" customWidth="1"/>
    <col min="14593" max="14593" width="19.85546875" customWidth="1"/>
    <col min="14821" max="14821" width="96.140625" bestFit="1" customWidth="1"/>
    <col min="14822" max="14834" width="11" customWidth="1"/>
    <col min="14835" max="14835" width="12.5703125" customWidth="1"/>
    <col min="14836" max="14847" width="14.85546875" customWidth="1"/>
    <col min="14848" max="14848" width="18.85546875" bestFit="1" customWidth="1"/>
    <col min="14849" max="14849" width="19.85546875" customWidth="1"/>
    <col min="15077" max="15077" width="96.140625" bestFit="1" customWidth="1"/>
    <col min="15078" max="15090" width="11" customWidth="1"/>
    <col min="15091" max="15091" width="12.5703125" customWidth="1"/>
    <col min="15092" max="15103" width="14.85546875" customWidth="1"/>
    <col min="15104" max="15104" width="18.85546875" bestFit="1" customWidth="1"/>
    <col min="15105" max="15105" width="19.85546875" customWidth="1"/>
    <col min="15333" max="15333" width="96.140625" bestFit="1" customWidth="1"/>
    <col min="15334" max="15346" width="11" customWidth="1"/>
    <col min="15347" max="15347" width="12.5703125" customWidth="1"/>
    <col min="15348" max="15359" width="14.85546875" customWidth="1"/>
    <col min="15360" max="15360" width="18.85546875" bestFit="1" customWidth="1"/>
    <col min="15361" max="15361" width="19.85546875" customWidth="1"/>
    <col min="15589" max="15589" width="96.140625" bestFit="1" customWidth="1"/>
    <col min="15590" max="15602" width="11" customWidth="1"/>
    <col min="15603" max="15603" width="12.5703125" customWidth="1"/>
    <col min="15604" max="15615" width="14.85546875" customWidth="1"/>
    <col min="15616" max="15616" width="18.85546875" bestFit="1" customWidth="1"/>
    <col min="15617" max="15617" width="19.85546875" customWidth="1"/>
    <col min="15845" max="15845" width="96.140625" bestFit="1" customWidth="1"/>
    <col min="15846" max="15858" width="11" customWidth="1"/>
    <col min="15859" max="15859" width="12.5703125" customWidth="1"/>
    <col min="15860" max="15871" width="14.85546875" customWidth="1"/>
    <col min="15872" max="15872" width="18.85546875" bestFit="1" customWidth="1"/>
    <col min="15873" max="15873" width="19.85546875" customWidth="1"/>
    <col min="16101" max="16101" width="96.140625" bestFit="1" customWidth="1"/>
    <col min="16102" max="16114" width="11" customWidth="1"/>
    <col min="16115" max="16115" width="12.5703125" customWidth="1"/>
    <col min="16116" max="16127" width="14.85546875" customWidth="1"/>
    <col min="16128" max="16128" width="18.85546875" bestFit="1" customWidth="1"/>
    <col min="16129" max="16129" width="19.85546875" customWidth="1"/>
  </cols>
  <sheetData>
    <row r="1" spans="2:3" ht="15.75" thickBot="1" x14ac:dyDescent="0.3"/>
    <row r="2" spans="2:3" ht="15.75" thickBot="1" x14ac:dyDescent="0.3">
      <c r="B2" s="47" t="s">
        <v>161</v>
      </c>
      <c r="C2" s="48"/>
    </row>
    <row r="3" spans="2:3" s="1" customFormat="1" ht="11.25" customHeight="1" x14ac:dyDescent="0.2">
      <c r="B3" s="45" t="s">
        <v>64</v>
      </c>
      <c r="C3" s="11">
        <v>42186</v>
      </c>
    </row>
    <row r="4" spans="2:3" s="1" customFormat="1" ht="11.25" x14ac:dyDescent="0.2">
      <c r="B4" s="46"/>
      <c r="C4" s="2" t="s">
        <v>67</v>
      </c>
    </row>
    <row r="5" spans="2:3" s="1" customFormat="1" ht="12" thickBot="1" x14ac:dyDescent="0.25">
      <c r="B5" s="46"/>
      <c r="C5" s="9" t="s">
        <v>68</v>
      </c>
    </row>
    <row r="6" spans="2:3" s="1" customFormat="1" ht="12" thickBot="1" x14ac:dyDescent="0.25">
      <c r="B6" s="37" t="s">
        <v>69</v>
      </c>
      <c r="C6" s="19">
        <f t="shared" ref="C6" si="0">SUM(C7:C28)</f>
        <v>730351892</v>
      </c>
    </row>
    <row r="7" spans="2:3" x14ac:dyDescent="0.25">
      <c r="B7" s="39" t="s">
        <v>117</v>
      </c>
      <c r="C7" s="26">
        <v>237326317</v>
      </c>
    </row>
    <row r="8" spans="2:3" x14ac:dyDescent="0.25">
      <c r="B8" s="40" t="s">
        <v>118</v>
      </c>
      <c r="C8" s="21">
        <v>9044354</v>
      </c>
    </row>
    <row r="9" spans="2:3" x14ac:dyDescent="0.25">
      <c r="B9" s="40" t="s">
        <v>119</v>
      </c>
      <c r="C9" s="22">
        <v>595510</v>
      </c>
    </row>
    <row r="10" spans="2:3" x14ac:dyDescent="0.25">
      <c r="B10" s="40" t="s">
        <v>120</v>
      </c>
      <c r="C10" s="21">
        <v>9528304</v>
      </c>
    </row>
    <row r="11" spans="2:3" x14ac:dyDescent="0.25">
      <c r="B11" s="40" t="s">
        <v>121</v>
      </c>
      <c r="C11" s="21">
        <v>15421469</v>
      </c>
    </row>
    <row r="12" spans="2:3" x14ac:dyDescent="0.25">
      <c r="B12" s="40" t="s">
        <v>122</v>
      </c>
      <c r="C12" s="22">
        <v>0</v>
      </c>
    </row>
    <row r="13" spans="2:3" x14ac:dyDescent="0.25">
      <c r="B13" s="40" t="s">
        <v>147</v>
      </c>
      <c r="C13" s="22">
        <v>0</v>
      </c>
    </row>
    <row r="14" spans="2:3" x14ac:dyDescent="0.25">
      <c r="B14" s="40" t="s">
        <v>123</v>
      </c>
      <c r="C14" s="21">
        <v>2889654</v>
      </c>
    </row>
    <row r="15" spans="2:3" x14ac:dyDescent="0.25">
      <c r="B15" s="40" t="s">
        <v>138</v>
      </c>
      <c r="C15" s="22">
        <v>123855</v>
      </c>
    </row>
    <row r="16" spans="2:3" x14ac:dyDescent="0.25">
      <c r="B16" s="40" t="s">
        <v>124</v>
      </c>
      <c r="C16" s="21">
        <v>0</v>
      </c>
    </row>
    <row r="17" spans="2:3" x14ac:dyDescent="0.25">
      <c r="B17" s="40" t="s">
        <v>125</v>
      </c>
      <c r="C17" s="21">
        <v>8627877</v>
      </c>
    </row>
    <row r="18" spans="2:3" x14ac:dyDescent="0.25">
      <c r="B18" s="40" t="s">
        <v>126</v>
      </c>
      <c r="C18" s="22">
        <v>0</v>
      </c>
    </row>
    <row r="19" spans="2:3" x14ac:dyDescent="0.25">
      <c r="B19" s="40" t="s">
        <v>127</v>
      </c>
      <c r="C19" s="21">
        <v>10561096</v>
      </c>
    </row>
    <row r="20" spans="2:3" x14ac:dyDescent="0.25">
      <c r="B20" s="40" t="s">
        <v>18</v>
      </c>
      <c r="C20" s="21">
        <v>52192187</v>
      </c>
    </row>
    <row r="21" spans="2:3" x14ac:dyDescent="0.25">
      <c r="B21" s="40" t="s">
        <v>128</v>
      </c>
      <c r="C21" s="21">
        <v>27452273</v>
      </c>
    </row>
    <row r="22" spans="2:3" x14ac:dyDescent="0.25">
      <c r="B22" s="40" t="s">
        <v>129</v>
      </c>
      <c r="C22" s="21">
        <v>86158347</v>
      </c>
    </row>
    <row r="23" spans="2:3" x14ac:dyDescent="0.25">
      <c r="B23" s="40" t="s">
        <v>130</v>
      </c>
      <c r="C23" s="21">
        <v>40430649</v>
      </c>
    </row>
    <row r="24" spans="2:3" x14ac:dyDescent="0.25">
      <c r="B24" s="40" t="s">
        <v>131</v>
      </c>
      <c r="C24" s="21">
        <v>0</v>
      </c>
    </row>
    <row r="25" spans="2:3" x14ac:dyDescent="0.25">
      <c r="B25" s="40" t="s">
        <v>133</v>
      </c>
      <c r="C25" s="21">
        <v>230000000</v>
      </c>
    </row>
    <row r="26" spans="2:3" x14ac:dyDescent="0.25">
      <c r="B26" s="40" t="s">
        <v>134</v>
      </c>
      <c r="C26" s="21">
        <v>0</v>
      </c>
    </row>
    <row r="27" spans="2:3" x14ac:dyDescent="0.25">
      <c r="B27" s="40" t="s">
        <v>135</v>
      </c>
      <c r="C27" s="21">
        <v>0</v>
      </c>
    </row>
    <row r="28" spans="2:3" ht="15.75" thickBot="1" x14ac:dyDescent="0.3">
      <c r="B28" s="40" t="s">
        <v>159</v>
      </c>
      <c r="C28" s="21">
        <v>0</v>
      </c>
    </row>
    <row r="29" spans="2:3" s="3" customFormat="1" ht="12" thickBot="1" x14ac:dyDescent="0.25">
      <c r="B29" s="42" t="s">
        <v>70</v>
      </c>
      <c r="C29" s="4">
        <f t="shared" ref="C29" si="1">SUM(C30:C71)</f>
        <v>580587421</v>
      </c>
    </row>
    <row r="30" spans="2:3" x14ac:dyDescent="0.25">
      <c r="B30" s="39" t="s">
        <v>78</v>
      </c>
      <c r="C30" s="22">
        <v>59560375</v>
      </c>
    </row>
    <row r="31" spans="2:3" x14ac:dyDescent="0.25">
      <c r="B31" s="40" t="s">
        <v>79</v>
      </c>
      <c r="C31" s="21">
        <v>460619952</v>
      </c>
    </row>
    <row r="32" spans="2:3" x14ac:dyDescent="0.25">
      <c r="B32" s="40" t="s">
        <v>80</v>
      </c>
      <c r="C32" s="21">
        <v>14637096</v>
      </c>
    </row>
    <row r="33" spans="2:3" x14ac:dyDescent="0.25">
      <c r="B33" s="40" t="s">
        <v>81</v>
      </c>
      <c r="C33" s="21">
        <v>1340000</v>
      </c>
    </row>
    <row r="34" spans="2:3" x14ac:dyDescent="0.25">
      <c r="B34" s="40" t="s">
        <v>82</v>
      </c>
      <c r="C34" s="21">
        <v>708330</v>
      </c>
    </row>
    <row r="35" spans="2:3" x14ac:dyDescent="0.25">
      <c r="B35" s="40" t="s">
        <v>83</v>
      </c>
      <c r="C35" s="21">
        <v>0</v>
      </c>
    </row>
    <row r="36" spans="2:3" x14ac:dyDescent="0.25">
      <c r="B36" s="40" t="s">
        <v>84</v>
      </c>
      <c r="C36" s="21">
        <v>4669949</v>
      </c>
    </row>
    <row r="37" spans="2:3" x14ac:dyDescent="0.25">
      <c r="B37" s="40" t="s">
        <v>85</v>
      </c>
      <c r="C37" s="21">
        <v>6723883</v>
      </c>
    </row>
    <row r="38" spans="2:3" x14ac:dyDescent="0.25">
      <c r="B38" s="40" t="s">
        <v>86</v>
      </c>
      <c r="C38" s="21">
        <v>721000</v>
      </c>
    </row>
    <row r="39" spans="2:3" x14ac:dyDescent="0.25">
      <c r="B39" s="40" t="s">
        <v>87</v>
      </c>
      <c r="C39" s="21">
        <v>2300000</v>
      </c>
    </row>
    <row r="40" spans="2:3" x14ac:dyDescent="0.25">
      <c r="B40" s="40" t="s">
        <v>88</v>
      </c>
      <c r="C40" s="21">
        <v>84822</v>
      </c>
    </row>
    <row r="41" spans="2:3" x14ac:dyDescent="0.25">
      <c r="B41" s="40" t="s">
        <v>89</v>
      </c>
      <c r="C41" s="22">
        <v>0</v>
      </c>
    </row>
    <row r="42" spans="2:3" x14ac:dyDescent="0.25">
      <c r="B42" s="40" t="s">
        <v>153</v>
      </c>
      <c r="C42" s="21">
        <v>0</v>
      </c>
    </row>
    <row r="43" spans="2:3" x14ac:dyDescent="0.25">
      <c r="B43" s="40" t="s">
        <v>90</v>
      </c>
      <c r="C43" s="21">
        <v>0</v>
      </c>
    </row>
    <row r="44" spans="2:3" x14ac:dyDescent="0.25">
      <c r="B44" s="40" t="s">
        <v>154</v>
      </c>
      <c r="C44" s="21">
        <v>0</v>
      </c>
    </row>
    <row r="45" spans="2:3" x14ac:dyDescent="0.25">
      <c r="B45" s="40" t="s">
        <v>136</v>
      </c>
      <c r="C45" s="21">
        <v>0</v>
      </c>
    </row>
    <row r="46" spans="2:3" x14ac:dyDescent="0.25">
      <c r="B46" s="40" t="s">
        <v>151</v>
      </c>
      <c r="C46" s="21">
        <v>0</v>
      </c>
    </row>
    <row r="47" spans="2:3" x14ac:dyDescent="0.25">
      <c r="B47" s="40" t="s">
        <v>91</v>
      </c>
      <c r="C47" s="21">
        <v>875381</v>
      </c>
    </row>
    <row r="48" spans="2:3" x14ac:dyDescent="0.25">
      <c r="B48" s="40" t="s">
        <v>92</v>
      </c>
      <c r="C48" s="21">
        <v>19210</v>
      </c>
    </row>
    <row r="49" spans="2:3" x14ac:dyDescent="0.25">
      <c r="B49" s="40" t="s">
        <v>93</v>
      </c>
      <c r="C49" s="21">
        <v>620998</v>
      </c>
    </row>
    <row r="50" spans="2:3" x14ac:dyDescent="0.25">
      <c r="B50" s="40" t="s">
        <v>94</v>
      </c>
      <c r="C50" s="21">
        <v>0</v>
      </c>
    </row>
    <row r="51" spans="2:3" x14ac:dyDescent="0.25">
      <c r="B51" s="40" t="s">
        <v>95</v>
      </c>
      <c r="C51" s="21">
        <v>1115392</v>
      </c>
    </row>
    <row r="52" spans="2:3" x14ac:dyDescent="0.25">
      <c r="B52" s="40" t="s">
        <v>96</v>
      </c>
      <c r="C52" s="21">
        <v>409546</v>
      </c>
    </row>
    <row r="53" spans="2:3" x14ac:dyDescent="0.25">
      <c r="B53" s="40" t="s">
        <v>97</v>
      </c>
      <c r="C53" s="22">
        <v>2032048</v>
      </c>
    </row>
    <row r="54" spans="2:3" x14ac:dyDescent="0.25">
      <c r="B54" s="40" t="s">
        <v>98</v>
      </c>
      <c r="C54" s="22">
        <v>1137699</v>
      </c>
    </row>
    <row r="55" spans="2:3" x14ac:dyDescent="0.25">
      <c r="B55" s="40" t="s">
        <v>99</v>
      </c>
      <c r="C55" s="21">
        <v>8505609</v>
      </c>
    </row>
    <row r="56" spans="2:3" x14ac:dyDescent="0.25">
      <c r="B56" s="40" t="s">
        <v>100</v>
      </c>
      <c r="C56" s="21">
        <v>0</v>
      </c>
    </row>
    <row r="57" spans="2:3" x14ac:dyDescent="0.25">
      <c r="B57" s="40" t="s">
        <v>155</v>
      </c>
      <c r="C57" s="21">
        <v>0</v>
      </c>
    </row>
    <row r="58" spans="2:3" x14ac:dyDescent="0.25">
      <c r="B58" s="40" t="s">
        <v>101</v>
      </c>
      <c r="C58" s="21">
        <v>1102656</v>
      </c>
    </row>
    <row r="59" spans="2:3" x14ac:dyDescent="0.25">
      <c r="B59" s="40" t="s">
        <v>102</v>
      </c>
      <c r="C59" s="21">
        <v>5537000</v>
      </c>
    </row>
    <row r="60" spans="2:3" x14ac:dyDescent="0.25">
      <c r="B60" s="40" t="s">
        <v>137</v>
      </c>
      <c r="C60" s="22">
        <v>0</v>
      </c>
    </row>
    <row r="61" spans="2:3" x14ac:dyDescent="0.25">
      <c r="B61" s="40" t="s">
        <v>160</v>
      </c>
      <c r="C61" s="21">
        <v>0</v>
      </c>
    </row>
    <row r="62" spans="2:3" x14ac:dyDescent="0.25">
      <c r="B62" s="40" t="s">
        <v>152</v>
      </c>
      <c r="C62" s="21">
        <v>360000</v>
      </c>
    </row>
    <row r="63" spans="2:3" x14ac:dyDescent="0.25">
      <c r="B63" s="40" t="s">
        <v>108</v>
      </c>
      <c r="C63" s="22">
        <v>0</v>
      </c>
    </row>
    <row r="64" spans="2:3" x14ac:dyDescent="0.25">
      <c r="B64" s="40" t="s">
        <v>156</v>
      </c>
      <c r="C64" s="21">
        <v>0</v>
      </c>
    </row>
    <row r="65" spans="2:3" x14ac:dyDescent="0.25">
      <c r="B65" s="40" t="s">
        <v>109</v>
      </c>
      <c r="C65" s="21">
        <v>0</v>
      </c>
    </row>
    <row r="66" spans="2:3" x14ac:dyDescent="0.25">
      <c r="B66" s="40" t="s">
        <v>110</v>
      </c>
      <c r="C66" s="21">
        <v>73499</v>
      </c>
    </row>
    <row r="67" spans="2:3" x14ac:dyDescent="0.25">
      <c r="B67" s="40" t="s">
        <v>111</v>
      </c>
      <c r="C67" s="21">
        <v>6000000</v>
      </c>
    </row>
    <row r="68" spans="2:3" x14ac:dyDescent="0.25">
      <c r="B68" s="40" t="s">
        <v>112</v>
      </c>
      <c r="C68" s="21">
        <v>1215989</v>
      </c>
    </row>
    <row r="69" spans="2:3" x14ac:dyDescent="0.25">
      <c r="B69" s="40" t="s">
        <v>113</v>
      </c>
      <c r="C69" s="22">
        <v>23124</v>
      </c>
    </row>
    <row r="70" spans="2:3" x14ac:dyDescent="0.25">
      <c r="B70" s="40" t="s">
        <v>114</v>
      </c>
      <c r="C70" s="22">
        <v>35932</v>
      </c>
    </row>
    <row r="71" spans="2:3" ht="15.75" thickBot="1" x14ac:dyDescent="0.3">
      <c r="B71" s="40" t="s">
        <v>116</v>
      </c>
      <c r="C71" s="22">
        <v>157931</v>
      </c>
    </row>
    <row r="72" spans="2:3" s="3" customFormat="1" ht="12" thickBot="1" x14ac:dyDescent="0.25">
      <c r="B72" s="42" t="s">
        <v>71</v>
      </c>
      <c r="C72" s="4">
        <f t="shared" ref="C72" si="2">SUM(C73:C77)</f>
        <v>1154780</v>
      </c>
    </row>
    <row r="73" spans="2:3" x14ac:dyDescent="0.25">
      <c r="B73" s="39" t="s">
        <v>73</v>
      </c>
      <c r="C73" s="22">
        <v>0</v>
      </c>
    </row>
    <row r="74" spans="2:3" x14ac:dyDescent="0.25">
      <c r="B74" s="40" t="s">
        <v>74</v>
      </c>
      <c r="C74" s="22">
        <v>1024791</v>
      </c>
    </row>
    <row r="75" spans="2:3" x14ac:dyDescent="0.25">
      <c r="B75" s="40" t="s">
        <v>75</v>
      </c>
      <c r="C75" s="22">
        <v>0</v>
      </c>
    </row>
    <row r="76" spans="2:3" x14ac:dyDescent="0.25">
      <c r="B76" s="40" t="s">
        <v>76</v>
      </c>
      <c r="C76" s="22">
        <v>129989</v>
      </c>
    </row>
    <row r="77" spans="2:3" x14ac:dyDescent="0.25">
      <c r="B77" s="40" t="s">
        <v>157</v>
      </c>
      <c r="C77" s="22">
        <v>0</v>
      </c>
    </row>
    <row r="78" spans="2:3" s="1" customFormat="1" ht="12" thickBot="1" x14ac:dyDescent="0.25">
      <c r="B78" s="38" t="s">
        <v>72</v>
      </c>
      <c r="C78" s="32">
        <f t="shared" ref="C78" si="3">C6-C29-C72</f>
        <v>148609691</v>
      </c>
    </row>
  </sheetData>
  <mergeCells count="2">
    <mergeCell ref="B3:B5"/>
    <mergeCell ref="B2:C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2009</vt:lpstr>
      <vt:lpstr>2010</vt:lpstr>
      <vt:lpstr>2011</vt:lpstr>
      <vt:lpstr>2012</vt:lpstr>
      <vt:lpstr>2013</vt:lpstr>
      <vt:lpstr>2014</vt:lpstr>
      <vt:lpstr>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Vidal</dc:creator>
  <cp:lastModifiedBy>Paulina_</cp:lastModifiedBy>
  <cp:lastPrinted>2016-02-11T17:44:54Z</cp:lastPrinted>
  <dcterms:created xsi:type="dcterms:W3CDTF">2016-02-03T19:02:14Z</dcterms:created>
  <dcterms:modified xsi:type="dcterms:W3CDTF">2016-03-29T14:00:41Z</dcterms:modified>
</cp:coreProperties>
</file>